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20" yWindow="-20" windowWidth="9110" windowHeight="9920" firstSheet="4" activeTab="8"/>
  </bookViews>
  <sheets>
    <sheet name="Итоговый" sheetId="25" r:id="rId1"/>
    <sheet name="Тройки" sheetId="35" r:id="rId2"/>
    <sheet name="Женщины пары" sheetId="31" r:id="rId3"/>
    <sheet name="Мужчины_пары" sheetId="1" r:id="rId4"/>
    <sheet name="Мужчины пары ф" sheetId="33" r:id="rId5"/>
    <sheet name="Юниоры" sheetId="34" r:id="rId6"/>
    <sheet name="М квал_1 кр" sheetId="28" r:id="rId7"/>
    <sheet name="М финал" sheetId="30" r:id="rId8"/>
    <sheet name="Ж_финал" sheetId="17" r:id="rId9"/>
    <sheet name="М_гр3" sheetId="14" r:id="rId10"/>
    <sheet name="Тройки_доп М" sheetId="20" r:id="rId11"/>
    <sheet name="Тройки_доп Ж" sheetId="27" r:id="rId12"/>
    <sheet name="Дополнительный" sheetId="2" r:id="rId13"/>
    <sheet name="М_финал_доп" sheetId="11" r:id="rId14"/>
    <sheet name="М_гр2_доп" sheetId="13" r:id="rId15"/>
    <sheet name="Ж_финал_доп" sheetId="18" r:id="rId16"/>
    <sheet name="Ж_пары_доп" sheetId="32" r:id="rId17"/>
  </sheets>
  <definedNames>
    <definedName name="_xlnm._FilterDatabase" localSheetId="3" hidden="1">Мужчины_пары!$A$8:$N$9</definedName>
    <definedName name="_xlnm.Print_Titles" localSheetId="0">Итоговый!$1:$6</definedName>
    <definedName name="_xlnm.Print_Area" localSheetId="8">Ж_финал!$A$1:$R$21</definedName>
    <definedName name="_xlnm.Print_Area" localSheetId="2">'Женщины пары'!$A$1:$N$20</definedName>
    <definedName name="_xlnm.Print_Area" localSheetId="0">Итоговый!$A$1:$G$88</definedName>
    <definedName name="_xlnm.Print_Area" localSheetId="6">'М квал_1 кр'!$A$1:$M$50</definedName>
    <definedName name="_xlnm.Print_Area" localSheetId="7">'М финал'!$A$1:$Q$24</definedName>
    <definedName name="_xlnm.Print_Area" localSheetId="9">М_гр3!$A$1:$R$23</definedName>
    <definedName name="_xlnm.Print_Area" localSheetId="4">'Мужчины пары ф'!$A$1:$O$49</definedName>
    <definedName name="_xlnm.Print_Area" localSheetId="3">Мужчины_пары!$A$1:$N$33</definedName>
    <definedName name="_xlnm.Print_Area" localSheetId="1">Тройки!$A$1:$R$21</definedName>
    <definedName name="_xlnm.Print_Area" localSheetId="5">Юниоры!$A$1:$N$20</definedName>
  </definedNames>
  <calcPr calcId="125725"/>
</workbook>
</file>

<file path=xl/calcChain.xml><?xml version="1.0" encoding="utf-8"?>
<calcChain xmlns="http://schemas.openxmlformats.org/spreadsheetml/2006/main">
  <c r="O18" i="35"/>
  <c r="N18"/>
  <c r="M18"/>
  <c r="L18"/>
  <c r="K9"/>
  <c r="J9"/>
  <c r="I9"/>
  <c r="H9"/>
  <c r="G9"/>
  <c r="F9"/>
  <c r="E9"/>
  <c r="D9"/>
  <c r="C9"/>
  <c r="M17" i="34"/>
  <c r="L17"/>
  <c r="K17"/>
  <c r="J17"/>
  <c r="L16"/>
  <c r="K16"/>
  <c r="J16"/>
  <c r="L15"/>
  <c r="K15"/>
  <c r="J15"/>
  <c r="I9"/>
  <c r="H9"/>
  <c r="G9"/>
  <c r="F9"/>
  <c r="E9"/>
  <c r="D9"/>
  <c r="C9"/>
  <c r="K9" i="33"/>
  <c r="J9"/>
  <c r="I9"/>
  <c r="H9"/>
  <c r="G9"/>
  <c r="F9"/>
  <c r="E9"/>
  <c r="D9"/>
  <c r="C9"/>
  <c r="G21" i="1"/>
  <c r="F21"/>
  <c r="E21"/>
  <c r="D21"/>
  <c r="C21"/>
  <c r="G9"/>
  <c r="F9"/>
  <c r="E9"/>
  <c r="D9"/>
  <c r="C9"/>
  <c r="J21"/>
  <c r="I21"/>
  <c r="H21"/>
  <c r="B5" i="11"/>
  <c r="B6"/>
  <c r="B7"/>
  <c r="B8"/>
  <c r="F9" i="17"/>
  <c r="D9"/>
  <c r="C9"/>
  <c r="H9"/>
  <c r="G9" i="31" l="1"/>
  <c r="H9"/>
  <c r="I9"/>
  <c r="H9" i="1"/>
  <c r="I9"/>
  <c r="J9"/>
  <c r="J11" i="32"/>
  <c r="J10"/>
  <c r="I10"/>
  <c r="I11"/>
  <c r="I9"/>
  <c r="H9"/>
  <c r="H10"/>
  <c r="H11"/>
  <c r="H8"/>
  <c r="G8"/>
  <c r="G9"/>
  <c r="G10"/>
  <c r="G11"/>
  <c r="G7"/>
  <c r="F7"/>
  <c r="F8"/>
  <c r="F9"/>
  <c r="F10"/>
  <c r="F11"/>
  <c r="F6"/>
  <c r="E6"/>
  <c r="E7"/>
  <c r="E8"/>
  <c r="E9"/>
  <c r="E10"/>
  <c r="E11"/>
  <c r="E5"/>
  <c r="D5"/>
  <c r="D6"/>
  <c r="D7"/>
  <c r="D8"/>
  <c r="D9"/>
  <c r="D10"/>
  <c r="D11"/>
  <c r="D4"/>
  <c r="C5"/>
  <c r="C6"/>
  <c r="C7"/>
  <c r="C8"/>
  <c r="C9"/>
  <c r="C10"/>
  <c r="C11"/>
  <c r="E3"/>
  <c r="F3"/>
  <c r="G3"/>
  <c r="H3"/>
  <c r="I3"/>
  <c r="K3"/>
  <c r="J3"/>
  <c r="C4" l="1"/>
  <c r="B4"/>
  <c r="B5"/>
  <c r="B6"/>
  <c r="B7"/>
  <c r="B8"/>
  <c r="B9"/>
  <c r="B10"/>
  <c r="B11"/>
  <c r="B3"/>
  <c r="AM11"/>
  <c r="AL11"/>
  <c r="AK11"/>
  <c r="AJ11"/>
  <c r="AI11"/>
  <c r="AH11"/>
  <c r="A11"/>
  <c r="K10"/>
  <c r="I16" i="34" l="1"/>
  <c r="I16" i="31"/>
  <c r="AN10" i="32"/>
  <c r="AD10"/>
  <c r="T10"/>
  <c r="L11"/>
  <c r="N11"/>
  <c r="O11"/>
  <c r="P11"/>
  <c r="Q11"/>
  <c r="R11"/>
  <c r="S11"/>
  <c r="V11"/>
  <c r="X11"/>
  <c r="Y11"/>
  <c r="Z11"/>
  <c r="AA11"/>
  <c r="AB11"/>
  <c r="AC11"/>
  <c r="AF11"/>
  <c r="A10"/>
  <c r="J9"/>
  <c r="K9"/>
  <c r="H15" i="34" l="1"/>
  <c r="I15"/>
  <c r="I15" i="31"/>
  <c r="H15"/>
  <c r="AM9" i="32"/>
  <c r="AC9"/>
  <c r="S9"/>
  <c r="AN9"/>
  <c r="AD9"/>
  <c r="T9"/>
  <c r="AF10"/>
  <c r="V10"/>
  <c r="L10"/>
  <c r="AH10"/>
  <c r="X10"/>
  <c r="N10"/>
  <c r="AI10"/>
  <c r="Y10"/>
  <c r="O10"/>
  <c r="AJ10"/>
  <c r="Z10"/>
  <c r="P10"/>
  <c r="AK10"/>
  <c r="AA10"/>
  <c r="Q10"/>
  <c r="AL10"/>
  <c r="AB10"/>
  <c r="R10"/>
  <c r="A9"/>
  <c r="J8"/>
  <c r="K8"/>
  <c r="I8"/>
  <c r="AL8" l="1"/>
  <c r="AB8"/>
  <c r="R8"/>
  <c r="AM8"/>
  <c r="AC8"/>
  <c r="S8"/>
  <c r="AN8"/>
  <c r="AD8"/>
  <c r="T8"/>
  <c r="AF9"/>
  <c r="V9"/>
  <c r="L9"/>
  <c r="AH9"/>
  <c r="X9"/>
  <c r="N9"/>
  <c r="AI9"/>
  <c r="Y9"/>
  <c r="O9"/>
  <c r="AJ9"/>
  <c r="Z9"/>
  <c r="P9"/>
  <c r="AK9"/>
  <c r="AA9"/>
  <c r="Q9"/>
  <c r="A8"/>
  <c r="H7"/>
  <c r="I7"/>
  <c r="K7"/>
  <c r="J7"/>
  <c r="AK7" l="1"/>
  <c r="AA7"/>
  <c r="Q7"/>
  <c r="AL7"/>
  <c r="AB7"/>
  <c r="R7"/>
  <c r="AM7"/>
  <c r="AC7"/>
  <c r="S7"/>
  <c r="AN7"/>
  <c r="AD7"/>
  <c r="T7"/>
  <c r="AF8"/>
  <c r="V8"/>
  <c r="L8"/>
  <c r="AH8"/>
  <c r="X8"/>
  <c r="N8"/>
  <c r="AI8"/>
  <c r="Y8"/>
  <c r="O8"/>
  <c r="AJ8"/>
  <c r="Z8"/>
  <c r="P8"/>
  <c r="A7"/>
  <c r="K6"/>
  <c r="I6"/>
  <c r="H6"/>
  <c r="J6"/>
  <c r="G6"/>
  <c r="AJ6" l="1"/>
  <c r="Z6"/>
  <c r="P6"/>
  <c r="AK6"/>
  <c r="AA6"/>
  <c r="Q6"/>
  <c r="AL6"/>
  <c r="AB6"/>
  <c r="R6"/>
  <c r="AM6"/>
  <c r="AC6"/>
  <c r="S6"/>
  <c r="AN6"/>
  <c r="AD6"/>
  <c r="T6"/>
  <c r="AF7"/>
  <c r="V7"/>
  <c r="L7"/>
  <c r="AH7"/>
  <c r="X7"/>
  <c r="N7"/>
  <c r="AI7"/>
  <c r="Y7"/>
  <c r="O7"/>
  <c r="A6"/>
  <c r="K5"/>
  <c r="I5"/>
  <c r="H5"/>
  <c r="F5"/>
  <c r="G5"/>
  <c r="J5"/>
  <c r="AI5" l="1"/>
  <c r="Y5"/>
  <c r="O5"/>
  <c r="AJ5"/>
  <c r="Z5"/>
  <c r="P5"/>
  <c r="AK5"/>
  <c r="AA5"/>
  <c r="Q5"/>
  <c r="AL5"/>
  <c r="AB5"/>
  <c r="R5"/>
  <c r="AM5"/>
  <c r="AC5"/>
  <c r="S5"/>
  <c r="AN5"/>
  <c r="AD5"/>
  <c r="T5"/>
  <c r="AF6"/>
  <c r="V6"/>
  <c r="L6"/>
  <c r="AH6"/>
  <c r="X6"/>
  <c r="N6"/>
  <c r="A5"/>
  <c r="AF5" l="1"/>
  <c r="V5"/>
  <c r="L5"/>
  <c r="A4"/>
  <c r="D3"/>
  <c r="AQ3" l="1"/>
  <c r="AP3"/>
  <c r="AG3"/>
  <c r="W3"/>
  <c r="M3"/>
  <c r="AH3"/>
  <c r="X3"/>
  <c r="N3"/>
  <c r="AI3"/>
  <c r="Y3"/>
  <c r="O3"/>
  <c r="AJ3"/>
  <c r="Z3"/>
  <c r="P3"/>
  <c r="AK3"/>
  <c r="AA3"/>
  <c r="Q3"/>
  <c r="AL3"/>
  <c r="AB3"/>
  <c r="R3"/>
  <c r="AM3"/>
  <c r="AC3"/>
  <c r="S3"/>
  <c r="AN3"/>
  <c r="AD3"/>
  <c r="T3"/>
  <c r="AF4"/>
  <c r="V4"/>
  <c r="L4"/>
  <c r="A3"/>
  <c r="AU1"/>
  <c r="AT1"/>
  <c r="AS1"/>
  <c r="AR1"/>
  <c r="AO1"/>
  <c r="AE1"/>
  <c r="U1"/>
  <c r="K1"/>
  <c r="J1"/>
  <c r="I1"/>
  <c r="H1"/>
  <c r="G1"/>
  <c r="F1"/>
  <c r="E1"/>
  <c r="D1"/>
  <c r="C1"/>
  <c r="K2"/>
  <c r="J2"/>
  <c r="I2"/>
  <c r="H2"/>
  <c r="G2"/>
  <c r="F9" i="31"/>
  <c r="F2" i="32" s="1"/>
  <c r="E9" i="31"/>
  <c r="E2" i="32" s="1"/>
  <c r="D9" i="31"/>
  <c r="D2" i="32" s="1"/>
  <c r="C9" i="31"/>
  <c r="C2" i="32" s="1"/>
  <c r="AR3" l="1"/>
  <c r="U3"/>
  <c r="AE3"/>
  <c r="AO3"/>
  <c r="B3" i="27"/>
  <c r="J11"/>
  <c r="AM11" s="1"/>
  <c r="I11"/>
  <c r="AL11" s="1"/>
  <c r="H11"/>
  <c r="AK11" s="1"/>
  <c r="G11"/>
  <c r="AJ11" s="1"/>
  <c r="F11"/>
  <c r="AI11" s="1"/>
  <c r="E11"/>
  <c r="AH11" s="1"/>
  <c r="D11"/>
  <c r="AG11" s="1"/>
  <c r="C11"/>
  <c r="B11"/>
  <c r="A11"/>
  <c r="K10"/>
  <c r="AQ11" l="1"/>
  <c r="AN10"/>
  <c r="AD10"/>
  <c r="T10"/>
  <c r="L11"/>
  <c r="M11"/>
  <c r="N11"/>
  <c r="O11"/>
  <c r="P11"/>
  <c r="Q11"/>
  <c r="R11"/>
  <c r="S11"/>
  <c r="V11"/>
  <c r="W11"/>
  <c r="X11"/>
  <c r="Y11"/>
  <c r="Z11"/>
  <c r="AA11"/>
  <c r="AB11"/>
  <c r="AC11"/>
  <c r="AF11"/>
  <c r="AO11" s="1"/>
  <c r="AP11"/>
  <c r="AR11" s="1"/>
  <c r="J10"/>
  <c r="I10"/>
  <c r="H10"/>
  <c r="G10"/>
  <c r="F10"/>
  <c r="E10"/>
  <c r="D10"/>
  <c r="C10"/>
  <c r="B10"/>
  <c r="A10"/>
  <c r="J9"/>
  <c r="K9"/>
  <c r="AM9" l="1"/>
  <c r="AC9"/>
  <c r="S9"/>
  <c r="AN9"/>
  <c r="AD9"/>
  <c r="T9"/>
  <c r="AQ10"/>
  <c r="AP10"/>
  <c r="AF10"/>
  <c r="V10"/>
  <c r="L10"/>
  <c r="AG10"/>
  <c r="W10"/>
  <c r="M10"/>
  <c r="AH10"/>
  <c r="X10"/>
  <c r="N10"/>
  <c r="AI10"/>
  <c r="Y10"/>
  <c r="O10"/>
  <c r="AJ10"/>
  <c r="Z10"/>
  <c r="P10"/>
  <c r="AK10"/>
  <c r="AA10"/>
  <c r="Q10"/>
  <c r="AL10"/>
  <c r="AB10"/>
  <c r="R10"/>
  <c r="AE11"/>
  <c r="U11"/>
  <c r="I9"/>
  <c r="H9"/>
  <c r="G9"/>
  <c r="F9"/>
  <c r="E9"/>
  <c r="D9"/>
  <c r="C9"/>
  <c r="B9"/>
  <c r="A9"/>
  <c r="I8"/>
  <c r="K8"/>
  <c r="J8"/>
  <c r="AR10" l="1"/>
  <c r="AL8"/>
  <c r="AB8"/>
  <c r="R8"/>
  <c r="AM8"/>
  <c r="AC8"/>
  <c r="S8"/>
  <c r="AN8"/>
  <c r="AD8"/>
  <c r="T8"/>
  <c r="AQ9"/>
  <c r="AP9"/>
  <c r="AF9"/>
  <c r="V9"/>
  <c r="L9"/>
  <c r="AG9"/>
  <c r="W9"/>
  <c r="M9"/>
  <c r="AH9"/>
  <c r="X9"/>
  <c r="N9"/>
  <c r="AI9"/>
  <c r="Y9"/>
  <c r="O9"/>
  <c r="AJ9"/>
  <c r="Z9"/>
  <c r="P9"/>
  <c r="AK9"/>
  <c r="AA9"/>
  <c r="Q9"/>
  <c r="U10"/>
  <c r="AE10"/>
  <c r="AO10"/>
  <c r="G8"/>
  <c r="F8"/>
  <c r="E8"/>
  <c r="D8"/>
  <c r="C8"/>
  <c r="B8"/>
  <c r="A8"/>
  <c r="I7"/>
  <c r="K7"/>
  <c r="H7"/>
  <c r="J7"/>
  <c r="AR9" l="1"/>
  <c r="AK7"/>
  <c r="AA7"/>
  <c r="Q7"/>
  <c r="AL7"/>
  <c r="AB7"/>
  <c r="R7"/>
  <c r="AM7"/>
  <c r="AC7"/>
  <c r="S7"/>
  <c r="AN7"/>
  <c r="AD7"/>
  <c r="T7"/>
  <c r="AQ8"/>
  <c r="AP8"/>
  <c r="AF8"/>
  <c r="V8"/>
  <c r="L8"/>
  <c r="AG8"/>
  <c r="W8"/>
  <c r="M8"/>
  <c r="AH8"/>
  <c r="X8"/>
  <c r="N8"/>
  <c r="AI8"/>
  <c r="Y8"/>
  <c r="O8"/>
  <c r="AJ8"/>
  <c r="Z8"/>
  <c r="P8"/>
  <c r="U9"/>
  <c r="AE9"/>
  <c r="AO9"/>
  <c r="F7"/>
  <c r="E7"/>
  <c r="D7"/>
  <c r="C7"/>
  <c r="B7"/>
  <c r="A7"/>
  <c r="H6"/>
  <c r="G6"/>
  <c r="I6"/>
  <c r="J6"/>
  <c r="K6"/>
  <c r="AR8" l="1"/>
  <c r="AJ6"/>
  <c r="Z6"/>
  <c r="P6"/>
  <c r="AK6"/>
  <c r="AA6"/>
  <c r="Q6"/>
  <c r="AL6"/>
  <c r="AB6"/>
  <c r="R6"/>
  <c r="AM6"/>
  <c r="AC6"/>
  <c r="S6"/>
  <c r="AN6"/>
  <c r="AD6"/>
  <c r="T6"/>
  <c r="AQ7"/>
  <c r="AP7"/>
  <c r="AF7"/>
  <c r="V7"/>
  <c r="L7"/>
  <c r="AG7"/>
  <c r="W7"/>
  <c r="M7"/>
  <c r="AH7"/>
  <c r="X7"/>
  <c r="N7"/>
  <c r="AI7"/>
  <c r="Y7"/>
  <c r="O7"/>
  <c r="U8"/>
  <c r="AE8"/>
  <c r="AO8"/>
  <c r="E6"/>
  <c r="D6"/>
  <c r="C6"/>
  <c r="B6"/>
  <c r="A6"/>
  <c r="H5"/>
  <c r="J5"/>
  <c r="F5"/>
  <c r="G5"/>
  <c r="K5"/>
  <c r="I5"/>
  <c r="AR7" l="1"/>
  <c r="AI5"/>
  <c r="Y5"/>
  <c r="O5"/>
  <c r="AJ5"/>
  <c r="Z5"/>
  <c r="P5"/>
  <c r="AK5"/>
  <c r="AA5"/>
  <c r="Q5"/>
  <c r="AL5"/>
  <c r="AB5"/>
  <c r="R5"/>
  <c r="AM5"/>
  <c r="AC5"/>
  <c r="S5"/>
  <c r="AN5"/>
  <c r="AD5"/>
  <c r="T5"/>
  <c r="AQ6"/>
  <c r="AP6"/>
  <c r="AF6"/>
  <c r="V6"/>
  <c r="L6"/>
  <c r="AG6"/>
  <c r="W6"/>
  <c r="M6"/>
  <c r="AH6"/>
  <c r="X6"/>
  <c r="N6"/>
  <c r="U7"/>
  <c r="AE7"/>
  <c r="AO7"/>
  <c r="D5"/>
  <c r="C5"/>
  <c r="B5"/>
  <c r="A5"/>
  <c r="H4"/>
  <c r="G4"/>
  <c r="K4"/>
  <c r="E4"/>
  <c r="F4"/>
  <c r="I4"/>
  <c r="J4"/>
  <c r="AR6" l="1"/>
  <c r="AH4"/>
  <c r="X4"/>
  <c r="N4"/>
  <c r="AI4"/>
  <c r="Y4"/>
  <c r="O4"/>
  <c r="AJ4"/>
  <c r="Z4"/>
  <c r="P4"/>
  <c r="AK4"/>
  <c r="AA4"/>
  <c r="Q4"/>
  <c r="AL4"/>
  <c r="AB4"/>
  <c r="R4"/>
  <c r="AM4"/>
  <c r="AC4"/>
  <c r="S4"/>
  <c r="AN4"/>
  <c r="AD4"/>
  <c r="T4"/>
  <c r="AQ5"/>
  <c r="AP5"/>
  <c r="AF5"/>
  <c r="V5"/>
  <c r="L5"/>
  <c r="AG5"/>
  <c r="W5"/>
  <c r="M5"/>
  <c r="U6"/>
  <c r="AE6"/>
  <c r="AO6"/>
  <c r="C4"/>
  <c r="B4"/>
  <c r="A4"/>
  <c r="H3"/>
  <c r="G3"/>
  <c r="I3"/>
  <c r="D3"/>
  <c r="E3"/>
  <c r="K3"/>
  <c r="J3"/>
  <c r="F3"/>
  <c r="AR5" l="1"/>
  <c r="AQ3"/>
  <c r="AP3"/>
  <c r="AG3"/>
  <c r="W3"/>
  <c r="M3"/>
  <c r="AH3"/>
  <c r="X3"/>
  <c r="N3"/>
  <c r="AI3"/>
  <c r="Y3"/>
  <c r="O3"/>
  <c r="AJ3"/>
  <c r="Z3"/>
  <c r="P3"/>
  <c r="AK3"/>
  <c r="AA3"/>
  <c r="Q3"/>
  <c r="AL3"/>
  <c r="AB3"/>
  <c r="R3"/>
  <c r="AM3"/>
  <c r="AC3"/>
  <c r="S3"/>
  <c r="AN3"/>
  <c r="AD3"/>
  <c r="T3"/>
  <c r="AQ4"/>
  <c r="AP4"/>
  <c r="AF4"/>
  <c r="AO4" s="1"/>
  <c r="V4"/>
  <c r="AE4" s="1"/>
  <c r="L4"/>
  <c r="U4" s="1"/>
  <c r="U5"/>
  <c r="AE5"/>
  <c r="AO5"/>
  <c r="A3"/>
  <c r="AU1"/>
  <c r="AT1"/>
  <c r="AS1"/>
  <c r="AR1"/>
  <c r="AO1"/>
  <c r="AE1"/>
  <c r="U1"/>
  <c r="K1"/>
  <c r="J1"/>
  <c r="I1"/>
  <c r="H1"/>
  <c r="G1"/>
  <c r="F1"/>
  <c r="E1"/>
  <c r="D1"/>
  <c r="C1"/>
  <c r="H52" i="25"/>
  <c r="D52" s="1"/>
  <c r="I52"/>
  <c r="H53"/>
  <c r="D53" s="1"/>
  <c r="I53"/>
  <c r="E53" s="1"/>
  <c r="H54"/>
  <c r="D54" s="1"/>
  <c r="I54"/>
  <c r="H55"/>
  <c r="D55" s="1"/>
  <c r="I55"/>
  <c r="H56"/>
  <c r="D56" s="1"/>
  <c r="I56"/>
  <c r="H57"/>
  <c r="D57" s="1"/>
  <c r="I57"/>
  <c r="I51"/>
  <c r="E51" s="1"/>
  <c r="H51"/>
  <c r="D51" s="1"/>
  <c r="H42"/>
  <c r="I42"/>
  <c r="H43"/>
  <c r="I43"/>
  <c r="H44"/>
  <c r="I44"/>
  <c r="I41"/>
  <c r="H41"/>
  <c r="E43" l="1"/>
  <c r="E56"/>
  <c r="D43"/>
  <c r="E52"/>
  <c r="F51"/>
  <c r="AR4" i="27"/>
  <c r="AR3"/>
  <c r="U3"/>
  <c r="AE3"/>
  <c r="AO3"/>
  <c r="E57" i="25"/>
  <c r="E55"/>
  <c r="E54"/>
  <c r="D44"/>
  <c r="D41"/>
  <c r="E44"/>
  <c r="E42"/>
  <c r="D42"/>
  <c r="F56"/>
  <c r="F57"/>
  <c r="F52"/>
  <c r="F55"/>
  <c r="F53"/>
  <c r="F54"/>
  <c r="F43"/>
  <c r="F44"/>
  <c r="F42"/>
  <c r="F41"/>
  <c r="E41"/>
  <c r="I2" i="27" l="1"/>
  <c r="H2"/>
  <c r="G2"/>
  <c r="F2"/>
  <c r="E2"/>
  <c r="D2"/>
  <c r="C2"/>
  <c r="J11" i="20"/>
  <c r="I11"/>
  <c r="H11"/>
  <c r="AA11" s="1"/>
  <c r="G11"/>
  <c r="F11"/>
  <c r="E11"/>
  <c r="D11"/>
  <c r="W11" s="1"/>
  <c r="C11"/>
  <c r="B11"/>
  <c r="A11"/>
  <c r="J10"/>
  <c r="I10"/>
  <c r="H10"/>
  <c r="G10"/>
  <c r="F10"/>
  <c r="E10"/>
  <c r="D10"/>
  <c r="C10"/>
  <c r="B10"/>
  <c r="A10"/>
  <c r="I9"/>
  <c r="H9"/>
  <c r="G9"/>
  <c r="F9"/>
  <c r="E9"/>
  <c r="D9"/>
  <c r="C9"/>
  <c r="B9"/>
  <c r="A9"/>
  <c r="G8"/>
  <c r="F8"/>
  <c r="E8"/>
  <c r="D8"/>
  <c r="C8"/>
  <c r="B8"/>
  <c r="A8"/>
  <c r="F7"/>
  <c r="E7"/>
  <c r="D7"/>
  <c r="C7"/>
  <c r="B7"/>
  <c r="A7"/>
  <c r="E6"/>
  <c r="D6"/>
  <c r="C6"/>
  <c r="B6"/>
  <c r="A6"/>
  <c r="D5"/>
  <c r="C5"/>
  <c r="B5"/>
  <c r="A5"/>
  <c r="C4"/>
  <c r="B4"/>
  <c r="A4"/>
  <c r="B3"/>
  <c r="A3"/>
  <c r="AU1"/>
  <c r="AT1"/>
  <c r="AS1"/>
  <c r="AR1"/>
  <c r="AO1"/>
  <c r="AE1"/>
  <c r="U1"/>
  <c r="K1"/>
  <c r="J1"/>
  <c r="I1"/>
  <c r="H1"/>
  <c r="G1"/>
  <c r="F1"/>
  <c r="E1"/>
  <c r="D1"/>
  <c r="C1"/>
  <c r="AC11"/>
  <c r="Y11"/>
  <c r="AL11"/>
  <c r="AJ11"/>
  <c r="AH11"/>
  <c r="K10"/>
  <c r="AQ11" l="1"/>
  <c r="AD10"/>
  <c r="AN10"/>
  <c r="T10"/>
  <c r="M11"/>
  <c r="O11"/>
  <c r="Q11"/>
  <c r="S11"/>
  <c r="V11"/>
  <c r="X11"/>
  <c r="Z11"/>
  <c r="AB11"/>
  <c r="AG11"/>
  <c r="AI11"/>
  <c r="AK11"/>
  <c r="AM11"/>
  <c r="AP11"/>
  <c r="L11"/>
  <c r="N11"/>
  <c r="P11"/>
  <c r="R11"/>
  <c r="AF11"/>
  <c r="J9"/>
  <c r="K9"/>
  <c r="AO11" l="1"/>
  <c r="AR11"/>
  <c r="AM9"/>
  <c r="S9"/>
  <c r="AC9"/>
  <c r="AD9"/>
  <c r="AN9"/>
  <c r="T9"/>
  <c r="W10"/>
  <c r="AG10"/>
  <c r="M10"/>
  <c r="Y10"/>
  <c r="O10"/>
  <c r="AI10"/>
  <c r="AQ10"/>
  <c r="AF10"/>
  <c r="L10"/>
  <c r="AP10"/>
  <c r="V10"/>
  <c r="AH10"/>
  <c r="N10"/>
  <c r="X10"/>
  <c r="AJ10"/>
  <c r="P10"/>
  <c r="Z10"/>
  <c r="AL10"/>
  <c r="R10"/>
  <c r="AB10"/>
  <c r="U11"/>
  <c r="AA10"/>
  <c r="AK10"/>
  <c r="Q10"/>
  <c r="AE11"/>
  <c r="J8"/>
  <c r="I8"/>
  <c r="K8"/>
  <c r="AR10" l="1"/>
  <c r="AB8"/>
  <c r="AL8"/>
  <c r="R8"/>
  <c r="AM8"/>
  <c r="S8"/>
  <c r="AC8"/>
  <c r="AD8"/>
  <c r="AN8"/>
  <c r="T8"/>
  <c r="AG9"/>
  <c r="W9"/>
  <c r="M9"/>
  <c r="O9"/>
  <c r="Y9"/>
  <c r="AI9"/>
  <c r="AA9"/>
  <c r="AK9"/>
  <c r="Q9"/>
  <c r="AE10"/>
  <c r="U10"/>
  <c r="V9"/>
  <c r="AQ9"/>
  <c r="AF9"/>
  <c r="L9"/>
  <c r="AP9"/>
  <c r="AH9"/>
  <c r="N9"/>
  <c r="X9"/>
  <c r="Z9"/>
  <c r="AJ9"/>
  <c r="P9"/>
  <c r="AO10"/>
  <c r="I7"/>
  <c r="J7"/>
  <c r="H7"/>
  <c r="K7"/>
  <c r="AR9" l="1"/>
  <c r="AA7"/>
  <c r="AK7"/>
  <c r="Q7"/>
  <c r="AL7"/>
  <c r="R7"/>
  <c r="AB7"/>
  <c r="AC7"/>
  <c r="AM7"/>
  <c r="S7"/>
  <c r="AN7"/>
  <c r="T7"/>
  <c r="AD7"/>
  <c r="AQ8"/>
  <c r="AF8"/>
  <c r="L8"/>
  <c r="AP8"/>
  <c r="V8"/>
  <c r="AH8"/>
  <c r="N8"/>
  <c r="X8"/>
  <c r="AJ8"/>
  <c r="P8"/>
  <c r="Z8"/>
  <c r="AO9"/>
  <c r="AE9"/>
  <c r="W8"/>
  <c r="AG8"/>
  <c r="M8"/>
  <c r="Y8"/>
  <c r="AI8"/>
  <c r="O8"/>
  <c r="U9"/>
  <c r="I6"/>
  <c r="K6"/>
  <c r="G6"/>
  <c r="J6"/>
  <c r="H6"/>
  <c r="AR8" l="1"/>
  <c r="Z6"/>
  <c r="AJ6"/>
  <c r="P6"/>
  <c r="AK6"/>
  <c r="Q6"/>
  <c r="AA6"/>
  <c r="AB6"/>
  <c r="R6"/>
  <c r="AL6"/>
  <c r="AM6"/>
  <c r="S6"/>
  <c r="AC6"/>
  <c r="AD6"/>
  <c r="AN6"/>
  <c r="T6"/>
  <c r="AG7"/>
  <c r="M7"/>
  <c r="W7"/>
  <c r="AI7"/>
  <c r="O7"/>
  <c r="Y7"/>
  <c r="AE8"/>
  <c r="U8"/>
  <c r="AP7"/>
  <c r="V7"/>
  <c r="L7"/>
  <c r="AQ7"/>
  <c r="AF7"/>
  <c r="X7"/>
  <c r="AH7"/>
  <c r="N7"/>
  <c r="AO8"/>
  <c r="G5"/>
  <c r="F5"/>
  <c r="I5"/>
  <c r="J5"/>
  <c r="H5"/>
  <c r="K5"/>
  <c r="U7" l="1"/>
  <c r="AR7"/>
  <c r="AI5"/>
  <c r="O5"/>
  <c r="Y5"/>
  <c r="Z5"/>
  <c r="AJ5"/>
  <c r="P5"/>
  <c r="AK5"/>
  <c r="Q5"/>
  <c r="AA5"/>
  <c r="AB5"/>
  <c r="AL5"/>
  <c r="R5"/>
  <c r="AM5"/>
  <c r="S5"/>
  <c r="AC5"/>
  <c r="AD5"/>
  <c r="AN5"/>
  <c r="T5"/>
  <c r="W6"/>
  <c r="M6"/>
  <c r="AG6"/>
  <c r="AQ6"/>
  <c r="AF6"/>
  <c r="L6"/>
  <c r="V6"/>
  <c r="AP6"/>
  <c r="AH6"/>
  <c r="N6"/>
  <c r="X6"/>
  <c r="AO7"/>
  <c r="AE7"/>
  <c r="I4"/>
  <c r="E4"/>
  <c r="H4"/>
  <c r="J4"/>
  <c r="G4"/>
  <c r="K4"/>
  <c r="F4"/>
  <c r="AR6" l="1"/>
  <c r="X4"/>
  <c r="AH4"/>
  <c r="N4"/>
  <c r="AI4"/>
  <c r="O4"/>
  <c r="Y4"/>
  <c r="Z4"/>
  <c r="AJ4"/>
  <c r="P4"/>
  <c r="AK4"/>
  <c r="Q4"/>
  <c r="AA4"/>
  <c r="AB4"/>
  <c r="AL4"/>
  <c r="R4"/>
  <c r="AM4"/>
  <c r="S4"/>
  <c r="AC4"/>
  <c r="AD4"/>
  <c r="AN4"/>
  <c r="T4"/>
  <c r="W5"/>
  <c r="AG5"/>
  <c r="M5"/>
  <c r="AQ5"/>
  <c r="AF5"/>
  <c r="L5"/>
  <c r="AP5"/>
  <c r="V5"/>
  <c r="U6"/>
  <c r="AE6"/>
  <c r="AO6"/>
  <c r="F3"/>
  <c r="H3"/>
  <c r="I3"/>
  <c r="K3"/>
  <c r="G3"/>
  <c r="D3"/>
  <c r="E3"/>
  <c r="J3"/>
  <c r="AE5" l="1"/>
  <c r="U5"/>
  <c r="AO5"/>
  <c r="AR5"/>
  <c r="AP3"/>
  <c r="W3"/>
  <c r="AQ3"/>
  <c r="AG3"/>
  <c r="M3"/>
  <c r="AH3"/>
  <c r="N3"/>
  <c r="X3"/>
  <c r="Y3"/>
  <c r="AI3"/>
  <c r="O3"/>
  <c r="AJ3"/>
  <c r="P3"/>
  <c r="Z3"/>
  <c r="AA3"/>
  <c r="AK3"/>
  <c r="Q3"/>
  <c r="AL3"/>
  <c r="R3"/>
  <c r="AB3"/>
  <c r="AC3"/>
  <c r="AM3"/>
  <c r="S3"/>
  <c r="AN3"/>
  <c r="T3"/>
  <c r="AD3"/>
  <c r="AQ4"/>
  <c r="AF4"/>
  <c r="AO4" s="1"/>
  <c r="L4"/>
  <c r="U4" s="1"/>
  <c r="AP4"/>
  <c r="V4"/>
  <c r="AE4" s="1"/>
  <c r="I2"/>
  <c r="H2"/>
  <c r="G2"/>
  <c r="F2"/>
  <c r="E2"/>
  <c r="D2"/>
  <c r="C2"/>
  <c r="I11" i="18"/>
  <c r="H11"/>
  <c r="AA11" s="1"/>
  <c r="G11"/>
  <c r="F11"/>
  <c r="E11"/>
  <c r="D11"/>
  <c r="W11" s="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G8"/>
  <c r="F8"/>
  <c r="E8"/>
  <c r="D8"/>
  <c r="C8"/>
  <c r="B8"/>
  <c r="A8"/>
  <c r="F7"/>
  <c r="E7"/>
  <c r="D7"/>
  <c r="C7"/>
  <c r="B7"/>
  <c r="A7"/>
  <c r="E6"/>
  <c r="D6"/>
  <c r="C6"/>
  <c r="B6"/>
  <c r="A6"/>
  <c r="D5"/>
  <c r="C5"/>
  <c r="B5"/>
  <c r="A5"/>
  <c r="C4"/>
  <c r="B4"/>
  <c r="A4"/>
  <c r="B3"/>
  <c r="A3"/>
  <c r="AU1"/>
  <c r="AT1"/>
  <c r="AS1"/>
  <c r="AR1"/>
  <c r="AO1"/>
  <c r="AE1"/>
  <c r="U1"/>
  <c r="K1"/>
  <c r="J1"/>
  <c r="I1"/>
  <c r="H1"/>
  <c r="G1"/>
  <c r="F1"/>
  <c r="E1"/>
  <c r="D1"/>
  <c r="C1"/>
  <c r="AL11"/>
  <c r="AJ11"/>
  <c r="Y11"/>
  <c r="AH11"/>
  <c r="K2" i="20" l="1"/>
  <c r="K2" i="27"/>
  <c r="J2" i="20"/>
  <c r="J2" i="27"/>
  <c r="U3" i="20"/>
  <c r="AR3"/>
  <c r="AR4"/>
  <c r="AO3"/>
  <c r="AE3"/>
  <c r="M11" i="18"/>
  <c r="O11"/>
  <c r="Q11"/>
  <c r="V11"/>
  <c r="X11"/>
  <c r="Z11"/>
  <c r="AB11"/>
  <c r="AG11"/>
  <c r="AI11"/>
  <c r="AK11"/>
  <c r="L11"/>
  <c r="N11"/>
  <c r="P11"/>
  <c r="R11"/>
  <c r="AF11"/>
  <c r="K9"/>
  <c r="J9"/>
  <c r="K16" i="35" l="1"/>
  <c r="J16"/>
  <c r="J16" i="17"/>
  <c r="K16"/>
  <c r="AC9" i="18"/>
  <c r="AM9"/>
  <c r="S9"/>
  <c r="AN9"/>
  <c r="T9"/>
  <c r="AD9"/>
  <c r="AF10"/>
  <c r="L10"/>
  <c r="V10"/>
  <c r="AH10"/>
  <c r="N10"/>
  <c r="X10"/>
  <c r="AJ10"/>
  <c r="P10"/>
  <c r="Z10"/>
  <c r="AL10"/>
  <c r="R10"/>
  <c r="AB10"/>
  <c r="W10"/>
  <c r="AG10"/>
  <c r="M10"/>
  <c r="Y10"/>
  <c r="AI10"/>
  <c r="O10"/>
  <c r="AA10"/>
  <c r="AK10"/>
  <c r="Q10"/>
  <c r="I8"/>
  <c r="J8"/>
  <c r="K8"/>
  <c r="AB8" l="1"/>
  <c r="AL8"/>
  <c r="R8"/>
  <c r="AM8"/>
  <c r="S8"/>
  <c r="AC8"/>
  <c r="AD8"/>
  <c r="AN8"/>
  <c r="T8"/>
  <c r="AG9"/>
  <c r="M9"/>
  <c r="W9"/>
  <c r="AI9"/>
  <c r="O9"/>
  <c r="Y9"/>
  <c r="AK9"/>
  <c r="Q9"/>
  <c r="AA9"/>
  <c r="AP9"/>
  <c r="V9"/>
  <c r="L9"/>
  <c r="AQ9"/>
  <c r="AF9"/>
  <c r="X9"/>
  <c r="AH9"/>
  <c r="N9"/>
  <c r="Z9"/>
  <c r="AJ9"/>
  <c r="P9"/>
  <c r="H7"/>
  <c r="K7"/>
  <c r="I7"/>
  <c r="J7"/>
  <c r="AK7" l="1"/>
  <c r="Q7"/>
  <c r="AA7"/>
  <c r="AB7"/>
  <c r="AL7"/>
  <c r="R7"/>
  <c r="AM7"/>
  <c r="S7"/>
  <c r="AC7"/>
  <c r="AD7"/>
  <c r="AN7"/>
  <c r="T7"/>
  <c r="W8"/>
  <c r="AG8"/>
  <c r="M8"/>
  <c r="Y8"/>
  <c r="AI8"/>
  <c r="O8"/>
  <c r="AO9"/>
  <c r="N16" i="35" s="1"/>
  <c r="U9" i="18"/>
  <c r="L16" i="35" s="1"/>
  <c r="AR9" i="18"/>
  <c r="O16" i="17" s="1"/>
  <c r="AQ8" i="18"/>
  <c r="AF8"/>
  <c r="L8"/>
  <c r="AP8"/>
  <c r="V8"/>
  <c r="AH8"/>
  <c r="N8"/>
  <c r="X8"/>
  <c r="AJ8"/>
  <c r="P8"/>
  <c r="Z8"/>
  <c r="AE9"/>
  <c r="M16" i="35" s="1"/>
  <c r="K6" i="18"/>
  <c r="G6"/>
  <c r="J6"/>
  <c r="H6"/>
  <c r="I6"/>
  <c r="O16" i="35" l="1"/>
  <c r="M16" i="17"/>
  <c r="L16"/>
  <c r="N16"/>
  <c r="AR8" i="18"/>
  <c r="AJ6"/>
  <c r="P6"/>
  <c r="Z6"/>
  <c r="AA6"/>
  <c r="AK6"/>
  <c r="Q6"/>
  <c r="AL6"/>
  <c r="R6"/>
  <c r="AB6"/>
  <c r="AC6"/>
  <c r="AM6"/>
  <c r="S6"/>
  <c r="AN6"/>
  <c r="T6"/>
  <c r="AD6"/>
  <c r="AQ7"/>
  <c r="AF7"/>
  <c r="L7"/>
  <c r="AP7"/>
  <c r="V7"/>
  <c r="AH7"/>
  <c r="N7"/>
  <c r="X7"/>
  <c r="AO8"/>
  <c r="W7"/>
  <c r="M7"/>
  <c r="AG7"/>
  <c r="Y7"/>
  <c r="AI7"/>
  <c r="O7"/>
  <c r="AE8"/>
  <c r="U8"/>
  <c r="G5"/>
  <c r="K5"/>
  <c r="F5"/>
  <c r="I5"/>
  <c r="H5"/>
  <c r="J5"/>
  <c r="AR7" l="1"/>
  <c r="Y5"/>
  <c r="AI5"/>
  <c r="O5"/>
  <c r="AJ5"/>
  <c r="P5"/>
  <c r="Z5"/>
  <c r="AA5"/>
  <c r="AK5"/>
  <c r="Q5"/>
  <c r="AL5"/>
  <c r="R5"/>
  <c r="AB5"/>
  <c r="AC5"/>
  <c r="AM5"/>
  <c r="S5"/>
  <c r="AN5"/>
  <c r="T5"/>
  <c r="AD5"/>
  <c r="AP6"/>
  <c r="V6"/>
  <c r="AQ6"/>
  <c r="AF6"/>
  <c r="L6"/>
  <c r="X6"/>
  <c r="AH6"/>
  <c r="N6"/>
  <c r="AO7"/>
  <c r="AG6"/>
  <c r="M6"/>
  <c r="W6"/>
  <c r="AE7"/>
  <c r="U7"/>
  <c r="G4"/>
  <c r="E4"/>
  <c r="H4"/>
  <c r="K4"/>
  <c r="J4"/>
  <c r="F4"/>
  <c r="I4"/>
  <c r="X4" l="1"/>
  <c r="AH4"/>
  <c r="N4"/>
  <c r="AI4"/>
  <c r="O4"/>
  <c r="Y4"/>
  <c r="Z4"/>
  <c r="P4"/>
  <c r="AJ4"/>
  <c r="AK4"/>
  <c r="Q4"/>
  <c r="AA4"/>
  <c r="AB4"/>
  <c r="R4"/>
  <c r="AL4"/>
  <c r="AM4"/>
  <c r="S4"/>
  <c r="AC4"/>
  <c r="AD4"/>
  <c r="AN4"/>
  <c r="T4"/>
  <c r="AG5"/>
  <c r="M5"/>
  <c r="W5"/>
  <c r="U6"/>
  <c r="AR6"/>
  <c r="AP5"/>
  <c r="V5"/>
  <c r="AE5" s="1"/>
  <c r="AQ5"/>
  <c r="AF5"/>
  <c r="AO5" s="1"/>
  <c r="L5"/>
  <c r="U5" s="1"/>
  <c r="AO6"/>
  <c r="AE6"/>
  <c r="I3"/>
  <c r="G3"/>
  <c r="D3"/>
  <c r="J3"/>
  <c r="H3"/>
  <c r="F3"/>
  <c r="E3"/>
  <c r="K3"/>
  <c r="AQ3" l="1"/>
  <c r="AG3"/>
  <c r="M3"/>
  <c r="W3"/>
  <c r="AP3"/>
  <c r="X3"/>
  <c r="AH3"/>
  <c r="N3"/>
  <c r="AI3"/>
  <c r="O3"/>
  <c r="Y3"/>
  <c r="Z3"/>
  <c r="AJ3"/>
  <c r="P3"/>
  <c r="AK3"/>
  <c r="Q3"/>
  <c r="AA3"/>
  <c r="AB3"/>
  <c r="R3"/>
  <c r="AL3"/>
  <c r="AM3"/>
  <c r="S3"/>
  <c r="AC3"/>
  <c r="AD3"/>
  <c r="AN3"/>
  <c r="T3"/>
  <c r="AR5"/>
  <c r="AQ4"/>
  <c r="AF4"/>
  <c r="AO4" s="1"/>
  <c r="L4"/>
  <c r="U4" s="1"/>
  <c r="V4"/>
  <c r="AE4" s="1"/>
  <c r="AP4"/>
  <c r="K9" i="17"/>
  <c r="K2" i="18" s="1"/>
  <c r="J9" i="17"/>
  <c r="J2" i="18" s="1"/>
  <c r="I9" i="17"/>
  <c r="I2" i="18" s="1"/>
  <c r="H2"/>
  <c r="G9" i="17"/>
  <c r="G2" i="18" s="1"/>
  <c r="F2"/>
  <c r="E9" i="17"/>
  <c r="E2" i="18" s="1"/>
  <c r="D2"/>
  <c r="C2"/>
  <c r="U3" l="1"/>
  <c r="AE3"/>
  <c r="AO3"/>
  <c r="AR4"/>
  <c r="AR3"/>
  <c r="K17" i="14"/>
  <c r="M18"/>
  <c r="O18" l="1"/>
  <c r="J16"/>
  <c r="K16"/>
  <c r="N18"/>
  <c r="L18"/>
  <c r="I15" l="1"/>
  <c r="J15"/>
  <c r="K15"/>
  <c r="O17"/>
  <c r="L17" l="1"/>
  <c r="N17"/>
  <c r="M17"/>
  <c r="H14"/>
  <c r="I14"/>
  <c r="K14"/>
  <c r="O16"/>
  <c r="M16" l="1"/>
  <c r="N16"/>
  <c r="L16"/>
  <c r="G13"/>
  <c r="H13"/>
  <c r="I13"/>
  <c r="J13"/>
  <c r="K13"/>
  <c r="O15"/>
  <c r="M15" l="1"/>
  <c r="L15"/>
  <c r="N15"/>
  <c r="F12"/>
  <c r="G12"/>
  <c r="H12"/>
  <c r="I12"/>
  <c r="J12"/>
  <c r="K12"/>
  <c r="O14"/>
  <c r="N14" l="1"/>
  <c r="M14"/>
  <c r="L14"/>
  <c r="E11"/>
  <c r="F11"/>
  <c r="G11"/>
  <c r="H11"/>
  <c r="I11"/>
  <c r="J11"/>
  <c r="K11"/>
  <c r="O13"/>
  <c r="L13" l="1"/>
  <c r="N13"/>
  <c r="M13"/>
  <c r="E10"/>
  <c r="F10"/>
  <c r="G10"/>
  <c r="H10"/>
  <c r="I10"/>
  <c r="J10"/>
  <c r="K10"/>
  <c r="D10"/>
  <c r="O12"/>
  <c r="K9"/>
  <c r="J9"/>
  <c r="I9"/>
  <c r="H9"/>
  <c r="G9"/>
  <c r="F9"/>
  <c r="E9"/>
  <c r="D9"/>
  <c r="C9"/>
  <c r="J11" i="13"/>
  <c r="AC11" s="1"/>
  <c r="I11"/>
  <c r="H11"/>
  <c r="AA11" s="1"/>
  <c r="G11"/>
  <c r="AJ11" s="1"/>
  <c r="F11"/>
  <c r="Y11" s="1"/>
  <c r="E11"/>
  <c r="D11"/>
  <c r="W11" s="1"/>
  <c r="C11"/>
  <c r="B11"/>
  <c r="A11"/>
  <c r="J10"/>
  <c r="I10"/>
  <c r="H10"/>
  <c r="G10"/>
  <c r="F10"/>
  <c r="E10"/>
  <c r="D10"/>
  <c r="C10"/>
  <c r="B10"/>
  <c r="A10"/>
  <c r="I9"/>
  <c r="H9"/>
  <c r="G9"/>
  <c r="F9"/>
  <c r="E9"/>
  <c r="D9"/>
  <c r="C9"/>
  <c r="B9"/>
  <c r="A9"/>
  <c r="G8"/>
  <c r="F8"/>
  <c r="E8"/>
  <c r="D8"/>
  <c r="C8"/>
  <c r="B8"/>
  <c r="A8"/>
  <c r="F7"/>
  <c r="E7"/>
  <c r="D7"/>
  <c r="C7"/>
  <c r="B7"/>
  <c r="A7"/>
  <c r="E6"/>
  <c r="D6"/>
  <c r="C6"/>
  <c r="B6"/>
  <c r="A6"/>
  <c r="D5"/>
  <c r="C5"/>
  <c r="B5"/>
  <c r="A5"/>
  <c r="C4"/>
  <c r="B4"/>
  <c r="A3"/>
  <c r="AU1"/>
  <c r="AT1"/>
  <c r="AS1"/>
  <c r="AR1"/>
  <c r="AO1"/>
  <c r="AE1"/>
  <c r="U1"/>
  <c r="K1"/>
  <c r="J1"/>
  <c r="I1"/>
  <c r="H1"/>
  <c r="G1"/>
  <c r="F1"/>
  <c r="E1"/>
  <c r="D1"/>
  <c r="C1"/>
  <c r="A4"/>
  <c r="B3"/>
  <c r="AL11"/>
  <c r="AH11"/>
  <c r="K10"/>
  <c r="M12" i="14" l="1"/>
  <c r="L11"/>
  <c r="N12"/>
  <c r="L12"/>
  <c r="N11"/>
  <c r="M11"/>
  <c r="AQ11" i="13"/>
  <c r="O10" i="14"/>
  <c r="O11"/>
  <c r="AD10" i="13"/>
  <c r="AN10"/>
  <c r="T10"/>
  <c r="M11"/>
  <c r="O11"/>
  <c r="Q11"/>
  <c r="S11"/>
  <c r="V11"/>
  <c r="X11"/>
  <c r="Z11"/>
  <c r="AB11"/>
  <c r="AG11"/>
  <c r="AI11"/>
  <c r="AK11"/>
  <c r="AM11"/>
  <c r="AP11"/>
  <c r="L11"/>
  <c r="N11"/>
  <c r="P11"/>
  <c r="R11"/>
  <c r="AF11"/>
  <c r="J9"/>
  <c r="K9"/>
  <c r="L10" i="14" l="1"/>
  <c r="N10"/>
  <c r="M10"/>
  <c r="AO11" i="13"/>
  <c r="AR11"/>
  <c r="AC9"/>
  <c r="AM9"/>
  <c r="S9"/>
  <c r="AN9"/>
  <c r="T9"/>
  <c r="AD9"/>
  <c r="U11"/>
  <c r="AQ10"/>
  <c r="AF10"/>
  <c r="L10"/>
  <c r="AP10"/>
  <c r="V10"/>
  <c r="AH10"/>
  <c r="N10"/>
  <c r="X10"/>
  <c r="AJ10"/>
  <c r="P10"/>
  <c r="Z10"/>
  <c r="AL10"/>
  <c r="R10"/>
  <c r="AB10"/>
  <c r="W10"/>
  <c r="AG10"/>
  <c r="M10"/>
  <c r="Y10"/>
  <c r="AI10"/>
  <c r="O10"/>
  <c r="AA10"/>
  <c r="AK10"/>
  <c r="Q10"/>
  <c r="AE11"/>
  <c r="J8"/>
  <c r="I8"/>
  <c r="K8"/>
  <c r="J14" i="14" l="1"/>
  <c r="AR10" i="13"/>
  <c r="AB8"/>
  <c r="AL8"/>
  <c r="R8"/>
  <c r="AM8"/>
  <c r="S8"/>
  <c r="AC8"/>
  <c r="AD8"/>
  <c r="AN8"/>
  <c r="T8"/>
  <c r="AG9"/>
  <c r="M9"/>
  <c r="W9"/>
  <c r="AI9"/>
  <c r="O9"/>
  <c r="Y9"/>
  <c r="AK9"/>
  <c r="Q9"/>
  <c r="AA9"/>
  <c r="AP9"/>
  <c r="V9"/>
  <c r="AQ9"/>
  <c r="AF9"/>
  <c r="L9"/>
  <c r="X9"/>
  <c r="AH9"/>
  <c r="N9"/>
  <c r="Z9"/>
  <c r="AJ9"/>
  <c r="P9"/>
  <c r="AO10"/>
  <c r="AE10"/>
  <c r="U10"/>
  <c r="J7"/>
  <c r="I7"/>
  <c r="H7"/>
  <c r="K7"/>
  <c r="AA7" l="1"/>
  <c r="AK7"/>
  <c r="Q7"/>
  <c r="AL7"/>
  <c r="R7"/>
  <c r="AB7"/>
  <c r="AC7"/>
  <c r="S7"/>
  <c r="AM7"/>
  <c r="AN7"/>
  <c r="T7"/>
  <c r="AD7"/>
  <c r="AQ8"/>
  <c r="AF8"/>
  <c r="L8"/>
  <c r="AP8"/>
  <c r="V8"/>
  <c r="AH8"/>
  <c r="N8"/>
  <c r="X8"/>
  <c r="AJ8"/>
  <c r="P8"/>
  <c r="Z8"/>
  <c r="U9"/>
  <c r="AR9"/>
  <c r="W8"/>
  <c r="AG8"/>
  <c r="M8"/>
  <c r="Y8"/>
  <c r="AI8"/>
  <c r="O8"/>
  <c r="AO9"/>
  <c r="AE9"/>
  <c r="I6"/>
  <c r="G6"/>
  <c r="K6"/>
  <c r="J6"/>
  <c r="H6"/>
  <c r="AR8" l="1"/>
  <c r="Z6"/>
  <c r="AJ6"/>
  <c r="P6"/>
  <c r="AK6"/>
  <c r="Q6"/>
  <c r="AA6"/>
  <c r="AB6"/>
  <c r="AL6"/>
  <c r="R6"/>
  <c r="AM6"/>
  <c r="S6"/>
  <c r="AC6"/>
  <c r="AD6"/>
  <c r="AN6"/>
  <c r="T6"/>
  <c r="AG7"/>
  <c r="M7"/>
  <c r="W7"/>
  <c r="AI7"/>
  <c r="O7"/>
  <c r="Y7"/>
  <c r="AP7"/>
  <c r="V7"/>
  <c r="AF7"/>
  <c r="L7"/>
  <c r="AQ7"/>
  <c r="X7"/>
  <c r="AH7"/>
  <c r="N7"/>
  <c r="AO8"/>
  <c r="AE8"/>
  <c r="U8"/>
  <c r="K5"/>
  <c r="H5"/>
  <c r="F5"/>
  <c r="G5"/>
  <c r="I5"/>
  <c r="J5"/>
  <c r="Y5" l="1"/>
  <c r="AI5"/>
  <c r="O5"/>
  <c r="AJ5"/>
  <c r="P5"/>
  <c r="Z5"/>
  <c r="AK5"/>
  <c r="Q5"/>
  <c r="AA5"/>
  <c r="AL5"/>
  <c r="AB5"/>
  <c r="R5"/>
  <c r="AC5"/>
  <c r="AM5"/>
  <c r="S5"/>
  <c r="AN5"/>
  <c r="T5"/>
  <c r="AD5"/>
  <c r="AQ6"/>
  <c r="AF6"/>
  <c r="L6"/>
  <c r="AP6"/>
  <c r="V6"/>
  <c r="AH6"/>
  <c r="N6"/>
  <c r="X6"/>
  <c r="U7"/>
  <c r="AE7"/>
  <c r="W6"/>
  <c r="AG6"/>
  <c r="M6"/>
  <c r="AO7"/>
  <c r="AR7"/>
  <c r="E4"/>
  <c r="H4"/>
  <c r="J4"/>
  <c r="I4"/>
  <c r="F4"/>
  <c r="K4"/>
  <c r="G4"/>
  <c r="AR6" l="1"/>
  <c r="AH4"/>
  <c r="N4"/>
  <c r="X4"/>
  <c r="Y4"/>
  <c r="AI4"/>
  <c r="O4"/>
  <c r="AJ4"/>
  <c r="P4"/>
  <c r="Z4"/>
  <c r="AA4"/>
  <c r="Q4"/>
  <c r="AK4"/>
  <c r="AL4"/>
  <c r="R4"/>
  <c r="AB4"/>
  <c r="AC4"/>
  <c r="AM4"/>
  <c r="S4"/>
  <c r="AN4"/>
  <c r="T4"/>
  <c r="AD4"/>
  <c r="AE6"/>
  <c r="U6"/>
  <c r="AP5"/>
  <c r="AQ5"/>
  <c r="AF5"/>
  <c r="L5"/>
  <c r="V5"/>
  <c r="AG5"/>
  <c r="W5"/>
  <c r="M5"/>
  <c r="AO6"/>
  <c r="H3"/>
  <c r="G3"/>
  <c r="F3"/>
  <c r="K3"/>
  <c r="I3"/>
  <c r="D3"/>
  <c r="E3"/>
  <c r="J3"/>
  <c r="AQ3" l="1"/>
  <c r="AG3"/>
  <c r="M3"/>
  <c r="AP3"/>
  <c r="W3"/>
  <c r="X3"/>
  <c r="AH3"/>
  <c r="N3"/>
  <c r="AI3"/>
  <c r="O3"/>
  <c r="Y3"/>
  <c r="Z3"/>
  <c r="AJ3"/>
  <c r="P3"/>
  <c r="AK3"/>
  <c r="Q3"/>
  <c r="AA3"/>
  <c r="AB3"/>
  <c r="AL3"/>
  <c r="R3"/>
  <c r="AM3"/>
  <c r="S3"/>
  <c r="AC3"/>
  <c r="AD3"/>
  <c r="AN3"/>
  <c r="T3"/>
  <c r="AP4"/>
  <c r="V4"/>
  <c r="AE4" s="1"/>
  <c r="AF4"/>
  <c r="AO4" s="1"/>
  <c r="L4"/>
  <c r="U4" s="1"/>
  <c r="AQ4"/>
  <c r="U5"/>
  <c r="AE5"/>
  <c r="AO5"/>
  <c r="AR5"/>
  <c r="K2"/>
  <c r="J2"/>
  <c r="I2"/>
  <c r="H2"/>
  <c r="G2"/>
  <c r="F2"/>
  <c r="E2"/>
  <c r="D2"/>
  <c r="C2"/>
  <c r="B9" i="11"/>
  <c r="B10"/>
  <c r="B11"/>
  <c r="B4"/>
  <c r="B3"/>
  <c r="J11"/>
  <c r="AC11" s="1"/>
  <c r="I11"/>
  <c r="AL11" s="1"/>
  <c r="H11"/>
  <c r="G11"/>
  <c r="AJ11" s="1"/>
  <c r="F11"/>
  <c r="Y11" s="1"/>
  <c r="E11"/>
  <c r="AH11" s="1"/>
  <c r="D11"/>
  <c r="C11"/>
  <c r="A11"/>
  <c r="J10"/>
  <c r="I10"/>
  <c r="H10"/>
  <c r="G10"/>
  <c r="F10"/>
  <c r="E10"/>
  <c r="D10"/>
  <c r="C10"/>
  <c r="A10"/>
  <c r="I9"/>
  <c r="H9"/>
  <c r="G9"/>
  <c r="F9"/>
  <c r="E9"/>
  <c r="D9"/>
  <c r="C9"/>
  <c r="A9"/>
  <c r="G8"/>
  <c r="F8"/>
  <c r="E8"/>
  <c r="D8"/>
  <c r="C8"/>
  <c r="A8"/>
  <c r="F7"/>
  <c r="E7"/>
  <c r="D7"/>
  <c r="C7"/>
  <c r="A7"/>
  <c r="A3"/>
  <c r="AU1"/>
  <c r="AT1"/>
  <c r="AS1"/>
  <c r="AR1"/>
  <c r="AO1"/>
  <c r="AE1"/>
  <c r="U1"/>
  <c r="K1"/>
  <c r="J1"/>
  <c r="I1"/>
  <c r="H1"/>
  <c r="G1"/>
  <c r="F1"/>
  <c r="E1"/>
  <c r="D1"/>
  <c r="C1"/>
  <c r="E6"/>
  <c r="D6"/>
  <c r="C6"/>
  <c r="A6"/>
  <c r="D5"/>
  <c r="C5"/>
  <c r="A5"/>
  <c r="C4"/>
  <c r="A4"/>
  <c r="H2"/>
  <c r="G2"/>
  <c r="F2"/>
  <c r="E2"/>
  <c r="D2"/>
  <c r="C2"/>
  <c r="AA11"/>
  <c r="W11"/>
  <c r="K10"/>
  <c r="K17" i="33" l="1"/>
  <c r="AQ11" i="11"/>
  <c r="AO3" i="13"/>
  <c r="AE3"/>
  <c r="U3"/>
  <c r="AR4"/>
  <c r="AR3"/>
  <c r="AD10" i="11"/>
  <c r="AN10"/>
  <c r="T10"/>
  <c r="M11"/>
  <c r="O11"/>
  <c r="Q11"/>
  <c r="S11"/>
  <c r="V11"/>
  <c r="X11"/>
  <c r="Z11"/>
  <c r="AB11"/>
  <c r="AG11"/>
  <c r="AI11"/>
  <c r="AK11"/>
  <c r="AM11"/>
  <c r="AP11"/>
  <c r="L11"/>
  <c r="N11"/>
  <c r="P11"/>
  <c r="R11"/>
  <c r="AF11"/>
  <c r="J9"/>
  <c r="K9"/>
  <c r="K16" i="33" l="1"/>
  <c r="J16"/>
  <c r="AO11" i="11"/>
  <c r="AR11"/>
  <c r="AC9"/>
  <c r="AM9"/>
  <c r="S9"/>
  <c r="AN9"/>
  <c r="T9"/>
  <c r="AD9"/>
  <c r="AQ10"/>
  <c r="AF10"/>
  <c r="L10"/>
  <c r="AP10"/>
  <c r="V10"/>
  <c r="AH10"/>
  <c r="N10"/>
  <c r="X10"/>
  <c r="AJ10"/>
  <c r="P10"/>
  <c r="Z10"/>
  <c r="AL10"/>
  <c r="R10"/>
  <c r="AB10"/>
  <c r="U11"/>
  <c r="W10"/>
  <c r="AG10"/>
  <c r="M10"/>
  <c r="Y10"/>
  <c r="AI10"/>
  <c r="O10"/>
  <c r="AA10"/>
  <c r="AK10"/>
  <c r="Q10"/>
  <c r="AE11"/>
  <c r="J8"/>
  <c r="I8"/>
  <c r="K8"/>
  <c r="O18" i="33" l="1"/>
  <c r="M18"/>
  <c r="L18"/>
  <c r="N18"/>
  <c r="J15"/>
  <c r="K15"/>
  <c r="J14" s="1"/>
  <c r="I15"/>
  <c r="AR10" i="11"/>
  <c r="AB8"/>
  <c r="AL8"/>
  <c r="R8"/>
  <c r="AM8"/>
  <c r="S8"/>
  <c r="AC8"/>
  <c r="AD8"/>
  <c r="AN8"/>
  <c r="T8"/>
  <c r="AG9"/>
  <c r="M9"/>
  <c r="W9"/>
  <c r="AI9"/>
  <c r="O9"/>
  <c r="Y9"/>
  <c r="AK9"/>
  <c r="Q9"/>
  <c r="AA9"/>
  <c r="AE10"/>
  <c r="M17" i="33" s="1"/>
  <c r="U10" i="11"/>
  <c r="L17" i="33" s="1"/>
  <c r="AP9" i="11"/>
  <c r="V9"/>
  <c r="AQ9"/>
  <c r="AF9"/>
  <c r="L9"/>
  <c r="X9"/>
  <c r="AH9"/>
  <c r="N9"/>
  <c r="Z9"/>
  <c r="AJ9"/>
  <c r="P9"/>
  <c r="AO10"/>
  <c r="N17" i="33" s="1"/>
  <c r="J7" i="11"/>
  <c r="H7"/>
  <c r="K7"/>
  <c r="I7"/>
  <c r="I14" i="33" l="1"/>
  <c r="K14"/>
  <c r="H14"/>
  <c r="O17"/>
  <c r="AA7" i="11"/>
  <c r="Q7"/>
  <c r="AK7"/>
  <c r="AL7"/>
  <c r="R7"/>
  <c r="AB7"/>
  <c r="AC7"/>
  <c r="AM7"/>
  <c r="S7"/>
  <c r="AN7"/>
  <c r="T7"/>
  <c r="AD7"/>
  <c r="AQ8"/>
  <c r="AF8"/>
  <c r="L8"/>
  <c r="AP8"/>
  <c r="V8"/>
  <c r="AJ8"/>
  <c r="P8"/>
  <c r="Z8"/>
  <c r="U9"/>
  <c r="L16" i="33" s="1"/>
  <c r="AR9" i="11"/>
  <c r="AH8"/>
  <c r="N8"/>
  <c r="X8"/>
  <c r="W8"/>
  <c r="AG8"/>
  <c r="M8"/>
  <c r="Y8"/>
  <c r="O8"/>
  <c r="AI8"/>
  <c r="AO9"/>
  <c r="N16" i="33" s="1"/>
  <c r="AE9" i="11"/>
  <c r="M16" i="33" s="1"/>
  <c r="K6" i="11"/>
  <c r="H6"/>
  <c r="J6"/>
  <c r="G6"/>
  <c r="I6"/>
  <c r="K13" i="33" l="1"/>
  <c r="J13"/>
  <c r="H13"/>
  <c r="I13"/>
  <c r="G13"/>
  <c r="O16"/>
  <c r="AR8" i="11"/>
  <c r="AJ6"/>
  <c r="P6"/>
  <c r="Z6"/>
  <c r="AA6"/>
  <c r="AK6"/>
  <c r="Q6"/>
  <c r="AL6"/>
  <c r="R6"/>
  <c r="AB6"/>
  <c r="AC6"/>
  <c r="AM6"/>
  <c r="S6"/>
  <c r="AN6"/>
  <c r="T6"/>
  <c r="AD6"/>
  <c r="AP7"/>
  <c r="V7"/>
  <c r="AQ7"/>
  <c r="L7"/>
  <c r="AF7"/>
  <c r="X7"/>
  <c r="AH7"/>
  <c r="N7"/>
  <c r="AE8"/>
  <c r="M15" i="33" s="1"/>
  <c r="U8" i="11"/>
  <c r="L15" i="33" s="1"/>
  <c r="AG7" i="11"/>
  <c r="M7"/>
  <c r="W7"/>
  <c r="AI7"/>
  <c r="O7"/>
  <c r="Y7"/>
  <c r="AO8"/>
  <c r="N15" i="33" s="1"/>
  <c r="J5" i="11"/>
  <c r="K5"/>
  <c r="G5"/>
  <c r="F5"/>
  <c r="I5"/>
  <c r="H5"/>
  <c r="H12" i="33" l="1"/>
  <c r="I12"/>
  <c r="K12"/>
  <c r="G12"/>
  <c r="J12"/>
  <c r="O15"/>
  <c r="Y5" i="11"/>
  <c r="AI5"/>
  <c r="O5"/>
  <c r="P5"/>
  <c r="Z5"/>
  <c r="AJ5"/>
  <c r="AK5"/>
  <c r="Q5"/>
  <c r="AA5"/>
  <c r="AL5"/>
  <c r="AB5"/>
  <c r="R5"/>
  <c r="AM5"/>
  <c r="S5"/>
  <c r="AC5"/>
  <c r="T5"/>
  <c r="AD5"/>
  <c r="AN5"/>
  <c r="AP6"/>
  <c r="V6"/>
  <c r="AQ6"/>
  <c r="AF6"/>
  <c r="L6"/>
  <c r="X6"/>
  <c r="AH6"/>
  <c r="N6"/>
  <c r="U7"/>
  <c r="L14" i="33" s="1"/>
  <c r="AE7" i="11"/>
  <c r="M14" i="33" s="1"/>
  <c r="AG6" i="11"/>
  <c r="M6"/>
  <c r="W6"/>
  <c r="AO7"/>
  <c r="N14" i="33" s="1"/>
  <c r="AR7" i="11"/>
  <c r="H4"/>
  <c r="E4"/>
  <c r="G4"/>
  <c r="I4"/>
  <c r="K4"/>
  <c r="F4"/>
  <c r="J4"/>
  <c r="G11" i="33" l="1"/>
  <c r="I11"/>
  <c r="H11"/>
  <c r="J11"/>
  <c r="K11"/>
  <c r="O14"/>
  <c r="U6" i="11"/>
  <c r="AH4"/>
  <c r="N4"/>
  <c r="X4"/>
  <c r="Y4"/>
  <c r="AI4"/>
  <c r="O4"/>
  <c r="AJ4"/>
  <c r="P4"/>
  <c r="Z4"/>
  <c r="AA4"/>
  <c r="AK4"/>
  <c r="Q4"/>
  <c r="AL4"/>
  <c r="R4"/>
  <c r="AB4"/>
  <c r="AC4"/>
  <c r="AM4"/>
  <c r="S4"/>
  <c r="AN4"/>
  <c r="T4"/>
  <c r="AD4"/>
  <c r="AQ5"/>
  <c r="AF5"/>
  <c r="L5"/>
  <c r="AP5"/>
  <c r="V5"/>
  <c r="AR6"/>
  <c r="W5"/>
  <c r="AG5"/>
  <c r="M5"/>
  <c r="AO6"/>
  <c r="AE6"/>
  <c r="D3"/>
  <c r="F3"/>
  <c r="K3"/>
  <c r="G3"/>
  <c r="J3"/>
  <c r="E3"/>
  <c r="H3"/>
  <c r="I3"/>
  <c r="H10" i="33" l="1"/>
  <c r="I10"/>
  <c r="K10"/>
  <c r="J10"/>
  <c r="G10"/>
  <c r="AR5" i="11"/>
  <c r="AP3"/>
  <c r="W3"/>
  <c r="AQ3"/>
  <c r="AG3"/>
  <c r="M3"/>
  <c r="AH3"/>
  <c r="N3"/>
  <c r="X3"/>
  <c r="Y3"/>
  <c r="AI3"/>
  <c r="O3"/>
  <c r="AJ3"/>
  <c r="Z3"/>
  <c r="P3"/>
  <c r="AA3"/>
  <c r="AK3"/>
  <c r="Q3"/>
  <c r="AL3"/>
  <c r="R3"/>
  <c r="AB3"/>
  <c r="AC3"/>
  <c r="AM3"/>
  <c r="S3"/>
  <c r="AN3"/>
  <c r="T3"/>
  <c r="AD3"/>
  <c r="AP4"/>
  <c r="V4"/>
  <c r="AE4" s="1"/>
  <c r="AQ4"/>
  <c r="AF4"/>
  <c r="AO4" s="1"/>
  <c r="L4"/>
  <c r="U4" s="1"/>
  <c r="AO5"/>
  <c r="AE5"/>
  <c r="U5"/>
  <c r="K2"/>
  <c r="J2"/>
  <c r="I2"/>
  <c r="AR4" l="1"/>
  <c r="U3"/>
  <c r="AR3"/>
  <c r="AO3"/>
  <c r="AE3"/>
  <c r="E11" i="2" l="1"/>
  <c r="AH11" s="1"/>
  <c r="F11"/>
  <c r="AI11" s="1"/>
  <c r="G11"/>
  <c r="AJ11" s="1"/>
  <c r="H11"/>
  <c r="AK11" s="1"/>
  <c r="I11"/>
  <c r="AL11" s="1"/>
  <c r="E10"/>
  <c r="X10" s="1"/>
  <c r="F10"/>
  <c r="O10" s="1"/>
  <c r="G10"/>
  <c r="P10" s="1"/>
  <c r="H10"/>
  <c r="Q10" s="1"/>
  <c r="I10"/>
  <c r="R10" s="1"/>
  <c r="E9"/>
  <c r="AH9" s="1"/>
  <c r="F9"/>
  <c r="AI9" s="1"/>
  <c r="E7"/>
  <c r="N7" s="1"/>
  <c r="F7"/>
  <c r="AI7" s="1"/>
  <c r="E6"/>
  <c r="AH6" s="1"/>
  <c r="C6"/>
  <c r="L6" s="1"/>
  <c r="C7"/>
  <c r="AF7" s="1"/>
  <c r="C8"/>
  <c r="AF8" s="1"/>
  <c r="C9"/>
  <c r="AF9" s="1"/>
  <c r="C10"/>
  <c r="L10" s="1"/>
  <c r="C11"/>
  <c r="AF11" s="1"/>
  <c r="D6"/>
  <c r="AG6" s="1"/>
  <c r="D7"/>
  <c r="AG7" s="1"/>
  <c r="D8"/>
  <c r="W8" s="1"/>
  <c r="D9"/>
  <c r="AG9" s="1"/>
  <c r="D10"/>
  <c r="AG10" s="1"/>
  <c r="D11"/>
  <c r="M11" s="1"/>
  <c r="D5"/>
  <c r="AG5" s="1"/>
  <c r="C5"/>
  <c r="L5" s="1"/>
  <c r="C4"/>
  <c r="L4" s="1"/>
  <c r="AI10"/>
  <c r="AF10"/>
  <c r="N10"/>
  <c r="J10"/>
  <c r="B4"/>
  <c r="B5"/>
  <c r="B6"/>
  <c r="B7"/>
  <c r="B8"/>
  <c r="B9"/>
  <c r="B10"/>
  <c r="B11"/>
  <c r="AS1"/>
  <c r="AR1"/>
  <c r="AO1"/>
  <c r="AE1"/>
  <c r="U1"/>
  <c r="AU1"/>
  <c r="AT1"/>
  <c r="J1"/>
  <c r="K1"/>
  <c r="D1"/>
  <c r="E1"/>
  <c r="F1"/>
  <c r="G1"/>
  <c r="H1"/>
  <c r="I1"/>
  <c r="B3"/>
  <c r="A4"/>
  <c r="A5"/>
  <c r="A6"/>
  <c r="A7"/>
  <c r="A8"/>
  <c r="A9"/>
  <c r="A10"/>
  <c r="A11"/>
  <c r="A3"/>
  <c r="C1"/>
  <c r="K2"/>
  <c r="J2"/>
  <c r="I2"/>
  <c r="H2"/>
  <c r="G2"/>
  <c r="F2"/>
  <c r="E2"/>
  <c r="D2"/>
  <c r="C2"/>
  <c r="G8"/>
  <c r="Z8" s="1"/>
  <c r="F8"/>
  <c r="AI8" s="1"/>
  <c r="E8"/>
  <c r="AH8" s="1"/>
  <c r="G9"/>
  <c r="P9" s="1"/>
  <c r="M7"/>
  <c r="H9"/>
  <c r="Q9" s="1"/>
  <c r="J8"/>
  <c r="H3"/>
  <c r="I6"/>
  <c r="H5"/>
  <c r="F3"/>
  <c r="I8"/>
  <c r="E4"/>
  <c r="H7"/>
  <c r="K8"/>
  <c r="K4"/>
  <c r="J4"/>
  <c r="G5"/>
  <c r="I3"/>
  <c r="H4"/>
  <c r="I4"/>
  <c r="H6"/>
  <c r="J3"/>
  <c r="G3"/>
  <c r="E3"/>
  <c r="G4"/>
  <c r="F5"/>
  <c r="I5"/>
  <c r="J5"/>
  <c r="K5"/>
  <c r="D3"/>
  <c r="I7"/>
  <c r="K6"/>
  <c r="G6"/>
  <c r="J6"/>
  <c r="K3"/>
  <c r="J7"/>
  <c r="J9"/>
  <c r="K7"/>
  <c r="K9"/>
  <c r="F4"/>
  <c r="L9" l="1"/>
  <c r="M9"/>
  <c r="M10"/>
  <c r="W7"/>
  <c r="W9"/>
  <c r="L7"/>
  <c r="AG11"/>
  <c r="O8"/>
  <c r="AF5"/>
  <c r="V6"/>
  <c r="L8"/>
  <c r="AA10"/>
  <c r="AK10"/>
  <c r="L11"/>
  <c r="Y10"/>
  <c r="X6"/>
  <c r="X7"/>
  <c r="P8"/>
  <c r="AJ8"/>
  <c r="Y8"/>
  <c r="Y7"/>
  <c r="W10"/>
  <c r="AF6"/>
  <c r="Y11"/>
  <c r="W6"/>
  <c r="M5"/>
  <c r="AH10"/>
  <c r="AG8"/>
  <c r="AB11"/>
  <c r="AB10"/>
  <c r="AK9"/>
  <c r="AA11"/>
  <c r="Q11"/>
  <c r="P11"/>
  <c r="AJ10"/>
  <c r="Z10"/>
  <c r="Z9"/>
  <c r="O7"/>
  <c r="Y9"/>
  <c r="O9"/>
  <c r="O11"/>
  <c r="N11"/>
  <c r="X11"/>
  <c r="X9"/>
  <c r="N9"/>
  <c r="AH7"/>
  <c r="N6"/>
  <c r="W5"/>
  <c r="M6"/>
  <c r="M8"/>
  <c r="W11"/>
  <c r="V11"/>
  <c r="V10"/>
  <c r="V9"/>
  <c r="V8"/>
  <c r="V7"/>
  <c r="V5"/>
  <c r="V4"/>
  <c r="AF4"/>
  <c r="R11"/>
  <c r="AL10"/>
  <c r="AA9"/>
  <c r="AJ9"/>
  <c r="Z11"/>
  <c r="N8"/>
  <c r="X8"/>
  <c r="AL7"/>
  <c r="R7"/>
  <c r="AB7"/>
  <c r="AC7"/>
  <c r="S7"/>
  <c r="AM7"/>
  <c r="R5"/>
  <c r="AL5"/>
  <c r="AB5"/>
  <c r="N3"/>
  <c r="X3"/>
  <c r="AH3"/>
  <c r="AP9"/>
  <c r="I15" i="1"/>
  <c r="J11" i="2" s="1"/>
  <c r="AQ9"/>
  <c r="AM9"/>
  <c r="S9"/>
  <c r="AC9"/>
  <c r="Q3"/>
  <c r="AK3"/>
  <c r="AA3"/>
  <c r="AC8"/>
  <c r="AM8"/>
  <c r="S8"/>
  <c r="R6"/>
  <c r="AL6"/>
  <c r="AB6"/>
  <c r="I9"/>
  <c r="AP8"/>
  <c r="R8"/>
  <c r="AL8"/>
  <c r="AB8"/>
  <c r="AQ8"/>
  <c r="AA5"/>
  <c r="AK5"/>
  <c r="Q5"/>
  <c r="AQ3"/>
  <c r="AP3"/>
  <c r="M3"/>
  <c r="AG3"/>
  <c r="W3"/>
  <c r="T6"/>
  <c r="AN6"/>
  <c r="AD6"/>
  <c r="R3"/>
  <c r="AB3"/>
  <c r="AL3"/>
  <c r="T5"/>
  <c r="AD5"/>
  <c r="AN5"/>
  <c r="AD8"/>
  <c r="T8"/>
  <c r="AN8"/>
  <c r="T3"/>
  <c r="AD3"/>
  <c r="AN3"/>
  <c r="T7"/>
  <c r="AN7"/>
  <c r="AD7"/>
  <c r="AA6"/>
  <c r="AK6"/>
  <c r="Q6"/>
  <c r="S3"/>
  <c r="AM3"/>
  <c r="AC3"/>
  <c r="P4"/>
  <c r="AJ4"/>
  <c r="Z4"/>
  <c r="J15" i="1"/>
  <c r="AN9" i="2"/>
  <c r="AD9"/>
  <c r="T9"/>
  <c r="O4"/>
  <c r="Y4"/>
  <c r="AI4"/>
  <c r="R4"/>
  <c r="AL4"/>
  <c r="AB4"/>
  <c r="S5"/>
  <c r="AM5"/>
  <c r="AC5"/>
  <c r="AK4"/>
  <c r="AA4"/>
  <c r="Q4"/>
  <c r="AN4"/>
  <c r="T4"/>
  <c r="AD4"/>
  <c r="Q7"/>
  <c r="AP7"/>
  <c r="AA7"/>
  <c r="AK7"/>
  <c r="AQ7"/>
  <c r="S4"/>
  <c r="AM4"/>
  <c r="AC4"/>
  <c r="P5"/>
  <c r="Z5"/>
  <c r="AJ5"/>
  <c r="Y3"/>
  <c r="AI3"/>
  <c r="O3"/>
  <c r="AM6"/>
  <c r="AC6"/>
  <c r="S6"/>
  <c r="O5"/>
  <c r="Y5"/>
  <c r="AP5"/>
  <c r="AI5"/>
  <c r="AQ5"/>
  <c r="AQ4"/>
  <c r="AH4"/>
  <c r="N4"/>
  <c r="AP4"/>
  <c r="X4"/>
  <c r="Z6"/>
  <c r="AQ6"/>
  <c r="AJ6"/>
  <c r="P6"/>
  <c r="AP6"/>
  <c r="P3"/>
  <c r="Z3"/>
  <c r="AJ3"/>
  <c r="K10"/>
  <c r="U7" l="1"/>
  <c r="U6"/>
  <c r="AO7"/>
  <c r="J16" i="1"/>
  <c r="AD10" i="2"/>
  <c r="AE10" s="1"/>
  <c r="AQ10"/>
  <c r="AP10"/>
  <c r="AN10"/>
  <c r="AO10" s="1"/>
  <c r="T10"/>
  <c r="U10" s="1"/>
  <c r="S11"/>
  <c r="U11" s="1"/>
  <c r="AM11"/>
  <c r="AO11" s="1"/>
  <c r="AC11"/>
  <c r="AE11" s="1"/>
  <c r="AQ11"/>
  <c r="AP11"/>
  <c r="AE4"/>
  <c r="AO4"/>
  <c r="AE5"/>
  <c r="U9"/>
  <c r="AE9"/>
  <c r="AR6"/>
  <c r="AR4"/>
  <c r="AR5"/>
  <c r="AR7"/>
  <c r="AR3"/>
  <c r="AR8"/>
  <c r="AR9"/>
  <c r="M15" i="1" s="1"/>
  <c r="AE3" i="2"/>
  <c r="U3"/>
  <c r="AO8"/>
  <c r="AO9"/>
  <c r="AO6"/>
  <c r="AE6"/>
  <c r="U4"/>
  <c r="AO5"/>
  <c r="U5"/>
  <c r="AE7"/>
  <c r="AO3"/>
  <c r="AE8"/>
  <c r="U8"/>
  <c r="AR10" l="1"/>
  <c r="M16" i="1" s="1"/>
  <c r="L17"/>
  <c r="K17"/>
  <c r="K15"/>
  <c r="L16"/>
  <c r="L15"/>
  <c r="K16"/>
  <c r="AR11" i="2"/>
  <c r="M17" i="1" s="1"/>
  <c r="J11" i="18"/>
  <c r="J10"/>
  <c r="K10"/>
  <c r="K17" i="35" l="1"/>
  <c r="K17" i="17"/>
  <c r="AD10" i="18"/>
  <c r="AE10" s="1"/>
  <c r="M17" i="35" s="1"/>
  <c r="AN10" i="18"/>
  <c r="AO10" s="1"/>
  <c r="N17" i="35" s="1"/>
  <c r="AQ10" i="18"/>
  <c r="T10"/>
  <c r="U10" s="1"/>
  <c r="L17" i="35" s="1"/>
  <c r="AP10" i="18"/>
  <c r="AM11"/>
  <c r="AO11" s="1"/>
  <c r="N18" i="17" s="1"/>
  <c r="S11" i="18"/>
  <c r="U11" s="1"/>
  <c r="L18" i="17" s="1"/>
  <c r="AQ11" i="18"/>
  <c r="AC11"/>
  <c r="AE11" s="1"/>
  <c r="M18" i="17" s="1"/>
  <c r="AP11" i="18"/>
  <c r="L17" i="17" l="1"/>
  <c r="N17"/>
  <c r="M17"/>
  <c r="AR11" i="18"/>
  <c r="O18" i="17" s="1"/>
  <c r="AR10" i="18"/>
  <c r="O17" i="17" s="1"/>
  <c r="O17" i="35" l="1"/>
  <c r="AQ11" i="32"/>
  <c r="AP11"/>
  <c r="AG11"/>
  <c r="AO11" s="1"/>
  <c r="L17" i="31" s="1"/>
  <c r="AQ10" i="32"/>
  <c r="AP10"/>
  <c r="W11"/>
  <c r="AE11" s="1"/>
  <c r="K17" i="31" s="1"/>
  <c r="K4" i="32"/>
  <c r="AR11" l="1"/>
  <c r="M17" i="31" s="1"/>
  <c r="AR10" i="32"/>
  <c r="M16" i="31" s="1"/>
  <c r="AN4" i="32"/>
  <c r="AD4"/>
  <c r="T4"/>
  <c r="M11"/>
  <c r="U11" s="1"/>
  <c r="J17" i="31" s="1"/>
  <c r="AQ9" i="32"/>
  <c r="AP9"/>
  <c r="M10"/>
  <c r="U10" s="1"/>
  <c r="J16" i="31" s="1"/>
  <c r="W10" i="32"/>
  <c r="AE10" s="1"/>
  <c r="K16" i="31" s="1"/>
  <c r="J4" i="32"/>
  <c r="M16" i="34" l="1"/>
  <c r="AR9" i="32"/>
  <c r="M15" i="31" s="1"/>
  <c r="AM4" i="32"/>
  <c r="AC4"/>
  <c r="S4"/>
  <c r="AG10"/>
  <c r="AO10" s="1"/>
  <c r="L16" i="31" s="1"/>
  <c r="AQ8" i="32"/>
  <c r="AP8"/>
  <c r="M9"/>
  <c r="U9" s="1"/>
  <c r="J15" i="31" s="1"/>
  <c r="W9" i="32"/>
  <c r="AE9" s="1"/>
  <c r="K15" i="31" s="1"/>
  <c r="I4" i="32"/>
  <c r="M15" i="34" l="1"/>
  <c r="AR8" i="32"/>
  <c r="AL4"/>
  <c r="AB4"/>
  <c r="R4"/>
  <c r="AG9"/>
  <c r="AO9" s="1"/>
  <c r="L15" i="31" s="1"/>
  <c r="AQ7" i="32"/>
  <c r="AP7"/>
  <c r="M8"/>
  <c r="U8" s="1"/>
  <c r="W8"/>
  <c r="AE8" s="1"/>
  <c r="H4"/>
  <c r="AR7" l="1"/>
  <c r="AK4"/>
  <c r="AA4"/>
  <c r="Q4"/>
  <c r="AG8"/>
  <c r="AO8" s="1"/>
  <c r="AQ6"/>
  <c r="AP6"/>
  <c r="M7"/>
  <c r="U7" s="1"/>
  <c r="W7"/>
  <c r="AE7" s="1"/>
  <c r="G4"/>
  <c r="AR6" l="1"/>
  <c r="AJ4"/>
  <c r="Z4"/>
  <c r="P4"/>
  <c r="AG7"/>
  <c r="AO7" s="1"/>
  <c r="AQ5"/>
  <c r="AP5"/>
  <c r="M6"/>
  <c r="U6" s="1"/>
  <c r="W6"/>
  <c r="AE6" s="1"/>
  <c r="F4"/>
  <c r="AR5" l="1"/>
  <c r="AI4"/>
  <c r="Y4"/>
  <c r="O4"/>
  <c r="AG6"/>
  <c r="AO6" s="1"/>
  <c r="M5"/>
  <c r="U5" s="1"/>
  <c r="W5"/>
  <c r="AE5" s="1"/>
  <c r="AG5"/>
  <c r="AO5" s="1"/>
  <c r="E4"/>
  <c r="AQ4" l="1"/>
  <c r="AP4"/>
  <c r="N4"/>
  <c r="U4" s="1"/>
  <c r="X4"/>
  <c r="AE4" s="1"/>
  <c r="AH4"/>
  <c r="AO4" s="1"/>
  <c r="AR4" l="1"/>
</calcChain>
</file>

<file path=xl/sharedStrings.xml><?xml version="1.0" encoding="utf-8"?>
<sst xmlns="http://schemas.openxmlformats.org/spreadsheetml/2006/main" count="1097" uniqueCount="274">
  <si>
    <t>В</t>
  </si>
  <si>
    <t>Н</t>
  </si>
  <si>
    <t>П</t>
  </si>
  <si>
    <t>Команда</t>
  </si>
  <si>
    <t>№ 
п/п</t>
  </si>
  <si>
    <t>Место</t>
  </si>
  <si>
    <t>Главный судья</t>
  </si>
  <si>
    <t>А.А.Фокина</t>
  </si>
  <si>
    <t xml:space="preserve">            Главный секретарь</t>
  </si>
  <si>
    <t>Забитые</t>
  </si>
  <si>
    <t>Пропущ.</t>
  </si>
  <si>
    <t>Счет матча вводится в НИЖНЮЮ половину таблицы</t>
  </si>
  <si>
    <t>Остальные данные заполняются автоматически</t>
  </si>
  <si>
    <t>2:7</t>
  </si>
  <si>
    <t>7:3</t>
  </si>
  <si>
    <t>1</t>
  </si>
  <si>
    <t>2</t>
  </si>
  <si>
    <t>3</t>
  </si>
  <si>
    <t>4</t>
  </si>
  <si>
    <t>5</t>
  </si>
  <si>
    <t>6</t>
  </si>
  <si>
    <t>7</t>
  </si>
  <si>
    <t>4:7</t>
  </si>
  <si>
    <t>1:7</t>
  </si>
  <si>
    <t>7:6</t>
  </si>
  <si>
    <t>3:7</t>
  </si>
  <si>
    <t>5:7</t>
  </si>
  <si>
    <t>0:7</t>
  </si>
  <si>
    <t>7:0</t>
  </si>
  <si>
    <t>"МОСКОВСКИЙ ШАР"</t>
  </si>
  <si>
    <t>Шары</t>
  </si>
  <si>
    <t>Открытый городской турнир по БОЧЧЕ</t>
  </si>
  <si>
    <t>Боччедром СК "Старт"</t>
  </si>
  <si>
    <t>Игроки</t>
  </si>
  <si>
    <t>7:2</t>
  </si>
  <si>
    <t>7:4</t>
  </si>
  <si>
    <t>7:1</t>
  </si>
  <si>
    <t>7:5</t>
  </si>
  <si>
    <t>ЖЕНЩИНЫ</t>
  </si>
  <si>
    <t>Дуплякин Юрий</t>
  </si>
  <si>
    <t>Попов Михаил</t>
  </si>
  <si>
    <t>Андреев Андрей</t>
  </si>
  <si>
    <t>МУЖЧИНЫ</t>
  </si>
  <si>
    <t>Янкин Николай</t>
  </si>
  <si>
    <t>Бурдо Сергей</t>
  </si>
  <si>
    <t>Марин Петр</t>
  </si>
  <si>
    <t>Минькин Павел</t>
  </si>
  <si>
    <t>22 августа 2012 года</t>
  </si>
  <si>
    <t>Пузанов Андрей</t>
  </si>
  <si>
    <t>Стыкалин Владимир</t>
  </si>
  <si>
    <t>Саморуков Юрий</t>
  </si>
  <si>
    <t>Попов Илья</t>
  </si>
  <si>
    <t>Бехтин Сергей</t>
  </si>
  <si>
    <t>Козис Евгений</t>
  </si>
  <si>
    <t>Ю.Б. Дуплякин</t>
  </si>
  <si>
    <t>Главный секретарь</t>
  </si>
  <si>
    <t>Итоговый протокол</t>
  </si>
  <si>
    <t>Фамилия, Имя</t>
  </si>
  <si>
    <t>место</t>
  </si>
  <si>
    <t>Клуб</t>
  </si>
  <si>
    <t>Парсек</t>
  </si>
  <si>
    <t>МИРЭА</t>
  </si>
  <si>
    <t>Мужчины</t>
  </si>
  <si>
    <t>Женщины</t>
  </si>
  <si>
    <t>Мужские пары</t>
  </si>
  <si>
    <t>Женские пары</t>
  </si>
  <si>
    <t>Тройки</t>
  </si>
  <si>
    <t>Округ</t>
  </si>
  <si>
    <t>ЮЗАО</t>
  </si>
  <si>
    <t>СЗАО</t>
  </si>
  <si>
    <t>ЗАО</t>
  </si>
  <si>
    <t>ВАО</t>
  </si>
  <si>
    <t>САО</t>
  </si>
  <si>
    <t>Тушино</t>
  </si>
  <si>
    <t>KTLGSK</t>
  </si>
  <si>
    <t>ЮАО</t>
  </si>
  <si>
    <t>ЦАО</t>
  </si>
  <si>
    <t>Командное первенство</t>
  </si>
  <si>
    <t>команда</t>
  </si>
  <si>
    <t xml:space="preserve">Кол-во </t>
  </si>
  <si>
    <t>Очки</t>
  </si>
  <si>
    <t>женщин</t>
  </si>
  <si>
    <t>мужчин</t>
  </si>
  <si>
    <t>Персенство округов</t>
  </si>
  <si>
    <t>9:4</t>
  </si>
  <si>
    <t>9:6</t>
  </si>
  <si>
    <t>6:9</t>
  </si>
  <si>
    <t>4:9</t>
  </si>
  <si>
    <t>0:0</t>
  </si>
  <si>
    <t>Марин Петр
Бурдо Сергей</t>
  </si>
  <si>
    <t>Фокина Алла</t>
  </si>
  <si>
    <t>Шпиленок Лидия</t>
  </si>
  <si>
    <t>0:9</t>
  </si>
  <si>
    <t>9:0</t>
  </si>
  <si>
    <t>Мужчины квалификация (1 круг)</t>
  </si>
  <si>
    <t>Итоговое 
место</t>
  </si>
  <si>
    <t>Фамилия, имя</t>
  </si>
  <si>
    <t>Разн-сть</t>
  </si>
  <si>
    <t>гр.Е</t>
  </si>
  <si>
    <t>Буданов Иван</t>
  </si>
  <si>
    <t>гр.F</t>
  </si>
  <si>
    <t>Кожин Петр</t>
  </si>
  <si>
    <t xml:space="preserve">Боччедром " Старт" </t>
  </si>
  <si>
    <t xml:space="preserve">ВРЕМЯ </t>
  </si>
  <si>
    <t>17.00</t>
  </si>
  <si>
    <t>ФИО</t>
  </si>
  <si>
    <t>МЕСТО</t>
  </si>
  <si>
    <t>D1</t>
  </si>
  <si>
    <t>D2</t>
  </si>
  <si>
    <t>0</t>
  </si>
  <si>
    <t>6:3</t>
  </si>
  <si>
    <t>3:6</t>
  </si>
  <si>
    <t>Марин Петр, Бурдо Сергей</t>
  </si>
  <si>
    <t>Попов Михаил
Дуплякин Юрий</t>
  </si>
  <si>
    <t>Калиниченко Елена
Калиниченко Мария</t>
  </si>
  <si>
    <t>Янкин Николай
Андреев Андрей</t>
  </si>
  <si>
    <t>Соловьева Дарья</t>
  </si>
  <si>
    <t>Гордеева Анастасия</t>
  </si>
  <si>
    <t>Рубен Алексей</t>
  </si>
  <si>
    <t>Фахретдинов Фоат</t>
  </si>
  <si>
    <t>Беликов Алексей</t>
  </si>
  <si>
    <t>Журавлев Сергей</t>
  </si>
  <si>
    <t>С1</t>
  </si>
  <si>
    <t>В2</t>
  </si>
  <si>
    <t>1-8 места</t>
  </si>
  <si>
    <t>Попов Михаил, Дуплякин Юрий</t>
  </si>
  <si>
    <t>Янкин Николай, Андреев Андрей</t>
  </si>
  <si>
    <t>18-20 августа 2015 года</t>
  </si>
  <si>
    <t>21 августа 2015 года</t>
  </si>
  <si>
    <t>18-19 августа 2015 г.</t>
  </si>
  <si>
    <t>Пенальти</t>
  </si>
  <si>
    <t>20 августа 2015 года</t>
  </si>
  <si>
    <t>17 августа 2015 года</t>
  </si>
  <si>
    <t>Бехтин Сергей
Ерасов Сергей</t>
  </si>
  <si>
    <t>Саморуков Юрий
Козис Евгений</t>
  </si>
  <si>
    <t>Чекулаев Михаил
Журавлев Сергей</t>
  </si>
  <si>
    <t>Стыкалин Владимир
Минькин Павел</t>
  </si>
  <si>
    <t>Попов Иван
Тарасов Константин</t>
  </si>
  <si>
    <t>Домарев Андрей
Рубен Алексей</t>
  </si>
  <si>
    <t>Фокина Алла
Гордеева Анастасия</t>
  </si>
  <si>
    <t>Шафенкова Юлия
Шпиленок Лидия</t>
  </si>
  <si>
    <t xml:space="preserve">Бехтина Дарья
Шайдулина Ирина
</t>
  </si>
  <si>
    <t>Пары мужчины 1-4 места</t>
  </si>
  <si>
    <t>н/я</t>
  </si>
  <si>
    <t>12:2</t>
  </si>
  <si>
    <t>2:12</t>
  </si>
  <si>
    <t>12:1</t>
  </si>
  <si>
    <t>1:12</t>
  </si>
  <si>
    <t>10:3</t>
  </si>
  <si>
    <t>8:9</t>
  </si>
  <si>
    <t>9:1</t>
  </si>
  <si>
    <t>3:10</t>
  </si>
  <si>
    <t>9:8</t>
  </si>
  <si>
    <t>1:9</t>
  </si>
  <si>
    <t>7:9</t>
  </si>
  <si>
    <t>9:7</t>
  </si>
  <si>
    <t>9:3</t>
  </si>
  <si>
    <t>3:9</t>
  </si>
  <si>
    <t>9:2</t>
  </si>
  <si>
    <t>2:9</t>
  </si>
  <si>
    <t>Бехтин Сергей      Ерасов Сергей</t>
  </si>
  <si>
    <t>Марин Петр            Бурдо Сергей</t>
  </si>
  <si>
    <t>Попов Михаил  Дуплякин Юрий</t>
  </si>
  <si>
    <t>Янкин Николай   Андреев Андрей</t>
  </si>
  <si>
    <t>Саморуков-Козис</t>
  </si>
  <si>
    <t>Стыкалин-Минькин</t>
  </si>
  <si>
    <t>Попов И.-Тарасов</t>
  </si>
  <si>
    <t>Журавлев-Чекулаев</t>
  </si>
  <si>
    <t>7-8 места</t>
  </si>
  <si>
    <t>5-6 места</t>
  </si>
  <si>
    <t>8:6</t>
  </si>
  <si>
    <t>6:8</t>
  </si>
  <si>
    <t>Фокина Алла, Гордеева Анастасия</t>
  </si>
  <si>
    <t>Шафенкова Юлия, Шпиленок Лидия</t>
  </si>
  <si>
    <t xml:space="preserve">Бехтина Дарья, Шайдулина Ирина
</t>
  </si>
  <si>
    <t>7:8</t>
  </si>
  <si>
    <t>8:7</t>
  </si>
  <si>
    <t>из 9, 0</t>
  </si>
  <si>
    <t>из 9, 1</t>
  </si>
  <si>
    <t>из 5, 1</t>
  </si>
  <si>
    <t>1-2</t>
  </si>
  <si>
    <t>Гр 1</t>
  </si>
  <si>
    <t>Гр 2</t>
  </si>
  <si>
    <t>Бехтин Сергей, Ерасов Сергей</t>
  </si>
  <si>
    <t>Саморуков Юрий, Козис Евгений</t>
  </si>
  <si>
    <t>Попов Иван, Тарасов Константин</t>
  </si>
  <si>
    <t>Стыкалин Владимир, Минькин Павел</t>
  </si>
  <si>
    <t>Чекулаев Михаил, Журавлев Сергей</t>
  </si>
  <si>
    <t>Домарев Андрей, Рубен Алексей</t>
  </si>
  <si>
    <t>Попов Иван</t>
  </si>
  <si>
    <t>гр.1(вт)</t>
  </si>
  <si>
    <t>гр.2 (ср)</t>
  </si>
  <si>
    <t>гр.3(ср)</t>
  </si>
  <si>
    <t>гр.4(вт)</t>
  </si>
  <si>
    <t>Комаров Иван</t>
  </si>
  <si>
    <t>Юниоры</t>
  </si>
  <si>
    <t>18 августа 2015 года</t>
  </si>
  <si>
    <t>пенальти</t>
  </si>
  <si>
    <t>18-20 августа 2015 г.</t>
  </si>
  <si>
    <r>
      <t xml:space="preserve">Прозоров Георгий
</t>
    </r>
    <r>
      <rPr>
        <sz val="14"/>
        <rFont val="Arial Cyr"/>
        <charset val="204"/>
      </rPr>
      <t>Дмитрино, 20.12.1999 г.
8-964-700-22-06</t>
    </r>
  </si>
  <si>
    <r>
      <t xml:space="preserve">Поручиков Роман
</t>
    </r>
    <r>
      <rPr>
        <sz val="14"/>
        <rFont val="Arial Cyr"/>
        <charset val="204"/>
      </rPr>
      <t>Сев.Тушино, 13.12.1996 г.
8-906-034-19-01</t>
    </r>
  </si>
  <si>
    <r>
      <t xml:space="preserve">Поручиков Кирилл
</t>
    </r>
    <r>
      <rPr>
        <sz val="14"/>
        <rFont val="Arial Cyr"/>
        <charset val="204"/>
      </rPr>
      <t>Сев.Тушино, 07.12.2002 г.
8-966-040-47-76</t>
    </r>
  </si>
  <si>
    <t>А1</t>
  </si>
  <si>
    <t>В1</t>
  </si>
  <si>
    <t>А2</t>
  </si>
  <si>
    <t>C2</t>
  </si>
  <si>
    <t xml:space="preserve"> 5-8 места</t>
  </si>
  <si>
    <t xml:space="preserve"> 1-4 места</t>
  </si>
  <si>
    <t>24-ый открытый городской турнир по БОЧЧЕ</t>
  </si>
  <si>
    <t>9:5</t>
  </si>
  <si>
    <t>5:9</t>
  </si>
  <si>
    <t>Домарев Андрей</t>
  </si>
  <si>
    <t>0 из 5</t>
  </si>
  <si>
    <t>2 из 10</t>
  </si>
  <si>
    <t>1 из 10</t>
  </si>
  <si>
    <t>5-6</t>
  </si>
  <si>
    <t>Бехтина Дарья</t>
  </si>
  <si>
    <t>Шафенкова Юлия</t>
  </si>
  <si>
    <t>г. Брянск</t>
  </si>
  <si>
    <t>МО</t>
  </si>
  <si>
    <t>19</t>
  </si>
  <si>
    <t>2 из 5</t>
  </si>
  <si>
    <t>3 из 8</t>
  </si>
  <si>
    <t>2 из 8</t>
  </si>
  <si>
    <t>победы</t>
  </si>
  <si>
    <t>8</t>
  </si>
  <si>
    <t>10:12</t>
  </si>
  <si>
    <t>6:12</t>
  </si>
  <si>
    <t>12:10</t>
  </si>
  <si>
    <t>12:5</t>
  </si>
  <si>
    <t>12:6</t>
  </si>
  <si>
    <t>5:12</t>
  </si>
  <si>
    <t>ТРОЙКИ</t>
  </si>
  <si>
    <t>Фокина Алла    Ширяева Варвара Попов Иван</t>
  </si>
  <si>
    <t>Бурдо Сергей       Марин Петр                   Пузанов Андрей</t>
  </si>
  <si>
    <t>Попов Михаил  Дуплякин Юрий      Янкин Николай</t>
  </si>
  <si>
    <t>Стыкалин Владимир Минькин Павел Саморуков Юрий</t>
  </si>
  <si>
    <t>Шпиленок Лидия Андреев Андрей Журавлев Сергей</t>
  </si>
  <si>
    <t>Фахреидинов Фоат Фахретдинова Динара Шафенкова Юлия</t>
  </si>
  <si>
    <t xml:space="preserve">1 тур
1-6; 2-5; 3-4
</t>
  </si>
  <si>
    <t xml:space="preserve">2 тур
1-2; 5-3; 6-4
</t>
  </si>
  <si>
    <t xml:space="preserve">3 тур
3-1; 2-6; 4-5
</t>
  </si>
  <si>
    <t xml:space="preserve">4 тур
1-4; 2-3; 6-5
</t>
  </si>
  <si>
    <t xml:space="preserve">5 тур
5-1; 4-2; 3-6
</t>
  </si>
  <si>
    <t>6:5</t>
  </si>
  <si>
    <t>5:10</t>
  </si>
  <si>
    <t>10:5</t>
  </si>
  <si>
    <t>8:5</t>
  </si>
  <si>
    <t>5:6</t>
  </si>
  <si>
    <t>0:10</t>
  </si>
  <si>
    <t>5:8</t>
  </si>
  <si>
    <t>1:10</t>
  </si>
  <si>
    <t>9:10</t>
  </si>
  <si>
    <t>2:10</t>
  </si>
  <si>
    <t>10:8</t>
  </si>
  <si>
    <t>4:10</t>
  </si>
  <si>
    <t>7:10</t>
  </si>
  <si>
    <t>10:2</t>
  </si>
  <si>
    <t>10:1</t>
  </si>
  <si>
    <t>10:0</t>
  </si>
  <si>
    <t>10:9</t>
  </si>
  <si>
    <t>10:7</t>
  </si>
  <si>
    <t>8:10</t>
  </si>
  <si>
    <t>10:4</t>
  </si>
  <si>
    <t>+ -
+ -
- - +</t>
  </si>
  <si>
    <t>+ -
+ +
+ + +</t>
  </si>
  <si>
    <t>+ - -
- -
- -</t>
  </si>
  <si>
    <t>Фокина Алла,  Ширяева Варвара,  Попов Иван</t>
  </si>
  <si>
    <t>Попов Михаил,  Дуплякин Юрий,  Янкин Николай</t>
  </si>
  <si>
    <t>Бурдо Сергей, Марин Петр, Пузанов Андрей</t>
  </si>
  <si>
    <t>Стыкалин Владимир,  Минькин Павел,  Саморуков Юрий</t>
  </si>
  <si>
    <t>Шпиленок Лидия,  Андреев Андрей,  Журавлев Сергей</t>
  </si>
  <si>
    <t>Фахретдинов Фоат,  Фахретдинова Динара,  Шафенкова Юлия</t>
  </si>
  <si>
    <t>Мужчины пары</t>
  </si>
</sst>
</file>

<file path=xl/styles.xml><?xml version="1.0" encoding="utf-8"?>
<styleSheet xmlns="http://schemas.openxmlformats.org/spreadsheetml/2006/main">
  <fonts count="84">
    <font>
      <sz val="10"/>
      <name val="Arial Cyr"/>
      <charset val="204"/>
    </font>
    <font>
      <sz val="10"/>
      <name val="Arial Cyr"/>
      <charset val="204"/>
    </font>
    <font>
      <sz val="16"/>
      <name val="Times New Roman"/>
      <family val="1"/>
    </font>
    <font>
      <b/>
      <sz val="18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Times New Roman"/>
      <family val="1"/>
    </font>
    <font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Times New Roman"/>
      <family val="1"/>
    </font>
    <font>
      <sz val="16"/>
      <name val="Arial Cyr"/>
      <family val="2"/>
      <charset val="204"/>
    </font>
    <font>
      <sz val="22"/>
      <name val="Arial Cyr"/>
      <family val="2"/>
      <charset val="204"/>
    </font>
    <font>
      <sz val="24"/>
      <name val="Arial Cyr"/>
      <family val="2"/>
      <charset val="204"/>
    </font>
    <font>
      <sz val="15"/>
      <name val="Arial Cyr"/>
      <family val="2"/>
      <charset val="204"/>
    </font>
    <font>
      <b/>
      <sz val="20"/>
      <name val="Arial Cyr"/>
      <family val="2"/>
      <charset val="204"/>
    </font>
    <font>
      <u/>
      <sz val="16"/>
      <name val="Arial Cyr"/>
      <family val="2"/>
      <charset val="204"/>
    </font>
    <font>
      <sz val="16"/>
      <name val="Arial Cyr"/>
      <charset val="204"/>
    </font>
    <font>
      <b/>
      <sz val="16"/>
      <color indexed="10"/>
      <name val="Arial Cyr"/>
      <family val="2"/>
      <charset val="204"/>
    </font>
    <font>
      <b/>
      <sz val="48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sz val="26"/>
      <name val="Arial Cyr"/>
      <family val="2"/>
      <charset val="204"/>
    </font>
    <font>
      <sz val="22"/>
      <name val="Arial Cyr"/>
      <charset val="204"/>
    </font>
    <font>
      <sz val="28"/>
      <name val="Arial Cyr"/>
      <charset val="204"/>
    </font>
    <font>
      <b/>
      <sz val="36"/>
      <name val="Arial Cyr"/>
      <charset val="204"/>
    </font>
    <font>
      <b/>
      <sz val="22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36"/>
      <name val="Arial Cyr"/>
      <charset val="204"/>
    </font>
    <font>
      <b/>
      <sz val="8"/>
      <name val="Arial Cyr"/>
      <charset val="204"/>
    </font>
    <font>
      <sz val="18"/>
      <name val="Arial Cyr"/>
      <charset val="204"/>
    </font>
    <font>
      <sz val="48"/>
      <name val="Arial Cyr"/>
      <charset val="204"/>
    </font>
    <font>
      <sz val="22"/>
      <color theme="0"/>
      <name val="Arial Cyr"/>
      <charset val="204"/>
    </font>
    <font>
      <b/>
      <sz val="22"/>
      <color theme="0"/>
      <name val="Arial Cyr"/>
      <charset val="204"/>
    </font>
    <font>
      <sz val="14"/>
      <name val="Arial Cyr"/>
      <charset val="204"/>
    </font>
    <font>
      <b/>
      <sz val="28"/>
      <name val="Times New Roman"/>
      <family val="1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26"/>
      <name val="Times New Roman"/>
      <family val="1"/>
    </font>
    <font>
      <b/>
      <sz val="16"/>
      <color rgb="FF000000"/>
      <name val="Times New Roman"/>
      <family val="1"/>
      <charset val="204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9"/>
      <name val="Garamond"/>
      <family val="1"/>
    </font>
    <font>
      <b/>
      <i/>
      <sz val="18"/>
      <name val="Times New Roman"/>
      <family val="1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color theme="1"/>
      <name val="Calibri"/>
      <family val="2"/>
      <charset val="204"/>
      <scheme val="minor"/>
    </font>
    <font>
      <sz val="20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20"/>
      <name val="Arial CYR"/>
      <family val="2"/>
      <charset val="204"/>
    </font>
    <font>
      <b/>
      <i/>
      <sz val="12"/>
      <name val="Arial Cyr"/>
      <family val="2"/>
      <charset val="204"/>
    </font>
    <font>
      <sz val="18"/>
      <name val="Arial Cyr"/>
      <family val="2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</font>
    <font>
      <b/>
      <sz val="1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22"/>
      <name val="Times New Roman"/>
      <family val="1"/>
      <charset val="204"/>
    </font>
    <font>
      <sz val="22"/>
      <color theme="0" tint="-4.9989318521683403E-2"/>
      <name val="Arial Cyr"/>
      <charset val="204"/>
    </font>
    <font>
      <sz val="2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22"/>
      <name val="Times New Roman"/>
      <family val="1"/>
    </font>
    <font>
      <sz val="16"/>
      <color theme="0"/>
      <name val="Arial Cyr"/>
      <charset val="204"/>
    </font>
    <font>
      <b/>
      <sz val="16"/>
      <color theme="0"/>
      <name val="Arial Cyr"/>
      <charset val="204"/>
    </font>
    <font>
      <b/>
      <sz val="28"/>
      <name val="Arial Cyr"/>
      <charset val="204"/>
    </font>
    <font>
      <b/>
      <sz val="20"/>
      <name val="Arial Cyr"/>
      <charset val="204"/>
    </font>
    <font>
      <sz val="20"/>
      <name val="Times New Roman"/>
      <family val="1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8"/>
      <color theme="1"/>
      <name val="Arial Cyr"/>
      <charset val="204"/>
    </font>
    <font>
      <sz val="14"/>
      <color theme="1"/>
      <name val="Arial Cyr"/>
      <charset val="204"/>
    </font>
    <font>
      <b/>
      <sz val="18"/>
      <color theme="1"/>
      <name val="Arial Cyr"/>
      <charset val="204"/>
    </font>
    <font>
      <b/>
      <sz val="14"/>
      <color theme="1"/>
      <name val="Arial Cyr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gray0625"/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0" borderId="0" xfId="0" applyFont="1"/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0" fillId="0" borderId="0" xfId="0" applyBorder="1"/>
    <xf numFmtId="0" fontId="9" fillId="0" borderId="0" xfId="0" applyFont="1"/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Border="1"/>
    <xf numFmtId="0" fontId="17" fillId="0" borderId="0" xfId="0" applyFont="1" applyBorder="1"/>
    <xf numFmtId="0" fontId="15" fillId="0" borderId="2" xfId="0" applyFont="1" applyBorder="1"/>
    <xf numFmtId="0" fontId="2" fillId="0" borderId="3" xfId="0" applyFont="1" applyBorder="1"/>
    <xf numFmtId="0" fontId="0" fillId="0" borderId="3" xfId="0" applyBorder="1"/>
    <xf numFmtId="0" fontId="16" fillId="0" borderId="3" xfId="0" applyFont="1" applyBorder="1"/>
    <xf numFmtId="0" fontId="24" fillId="0" borderId="0" xfId="0" applyFont="1"/>
    <xf numFmtId="49" fontId="24" fillId="0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0" fillId="0" borderId="0" xfId="0" applyFont="1"/>
    <xf numFmtId="0" fontId="30" fillId="3" borderId="0" xfId="0" applyFont="1" applyFill="1"/>
    <xf numFmtId="0" fontId="30" fillId="0" borderId="0" xfId="0" applyFont="1" applyAlignment="1">
      <alignment horizontal="center"/>
    </xf>
    <xf numFmtId="0" fontId="3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1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24" fillId="0" borderId="7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9" fillId="0" borderId="0" xfId="0" applyFont="1" applyAlignment="1"/>
    <xf numFmtId="0" fontId="31" fillId="0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/>
    </xf>
    <xf numFmtId="0" fontId="35" fillId="0" borderId="7" xfId="0" applyNumberFormat="1" applyFont="1" applyFill="1" applyBorder="1" applyAlignment="1">
      <alignment horizontal="center" vertical="center"/>
    </xf>
    <xf numFmtId="0" fontId="35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/>
    <xf numFmtId="0" fontId="25" fillId="0" borderId="0" xfId="0" applyFont="1" applyAlignment="1">
      <alignment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9" fillId="0" borderId="0" xfId="0" applyFont="1" applyBorder="1"/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9" xfId="0" applyFont="1" applyBorder="1"/>
    <xf numFmtId="0" fontId="44" fillId="0" borderId="19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7" fillId="0" borderId="0" xfId="0" applyFont="1" applyAlignment="1"/>
    <xf numFmtId="0" fontId="37" fillId="0" borderId="0" xfId="0" applyFont="1" applyBorder="1" applyAlignment="1">
      <alignment horizontal="left" vertical="center" wrapText="1"/>
    </xf>
    <xf numFmtId="0" fontId="39" fillId="0" borderId="29" xfId="0" applyFont="1" applyBorder="1"/>
    <xf numFmtId="0" fontId="49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2" fillId="0" borderId="36" xfId="0" applyFont="1" applyBorder="1" applyAlignment="1">
      <alignment horizontal="center" wrapText="1" shrinkToFit="1"/>
    </xf>
    <xf numFmtId="0" fontId="53" fillId="0" borderId="37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52" fillId="0" borderId="0" xfId="0" applyFont="1"/>
    <xf numFmtId="0" fontId="4" fillId="0" borderId="40" xfId="0" applyFont="1" applyFill="1" applyBorder="1" applyAlignment="1">
      <alignment horizontal="center" vertical="center" shrinkToFit="1"/>
    </xf>
    <xf numFmtId="49" fontId="44" fillId="4" borderId="1" xfId="0" applyNumberFormat="1" applyFont="1" applyFill="1" applyBorder="1" applyAlignment="1">
      <alignment horizontal="center"/>
    </xf>
    <xf numFmtId="49" fontId="44" fillId="0" borderId="13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/>
    </xf>
    <xf numFmtId="49" fontId="44" fillId="0" borderId="20" xfId="0" applyNumberFormat="1" applyFont="1" applyFill="1" applyBorder="1" applyAlignment="1">
      <alignment horizontal="center"/>
    </xf>
    <xf numFmtId="49" fontId="44" fillId="0" borderId="4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5" borderId="43" xfId="0" applyFont="1" applyFill="1" applyBorder="1" applyAlignment="1">
      <alignment horizontal="center" vertical="center" shrinkToFit="1"/>
    </xf>
    <xf numFmtId="49" fontId="44" fillId="0" borderId="15" xfId="0" applyNumberFormat="1" applyFont="1" applyBorder="1" applyAlignment="1">
      <alignment horizontal="center"/>
    </xf>
    <xf numFmtId="49" fontId="44" fillId="6" borderId="1" xfId="0" applyNumberFormat="1" applyFont="1" applyFill="1" applyBorder="1" applyAlignment="1">
      <alignment horizontal="center"/>
    </xf>
    <xf numFmtId="49" fontId="44" fillId="0" borderId="7" xfId="0" applyNumberFormat="1" applyFont="1" applyBorder="1" applyAlignment="1">
      <alignment horizontal="center"/>
    </xf>
    <xf numFmtId="49" fontId="44" fillId="5" borderId="3" xfId="0" applyNumberFormat="1" applyFont="1" applyFill="1" applyBorder="1" applyAlignment="1">
      <alignment horizontal="center"/>
    </xf>
    <xf numFmtId="49" fontId="44" fillId="5" borderId="43" xfId="0" applyNumberFormat="1" applyFont="1" applyFill="1" applyBorder="1" applyAlignment="1">
      <alignment horizontal="center" shrinkToFit="1"/>
    </xf>
    <xf numFmtId="0" fontId="44" fillId="5" borderId="41" xfId="0" applyNumberFormat="1" applyFont="1" applyFill="1" applyBorder="1" applyAlignment="1">
      <alignment horizontal="center"/>
    </xf>
    <xf numFmtId="49" fontId="44" fillId="6" borderId="15" xfId="0" applyNumberFormat="1" applyFont="1" applyFill="1" applyBorder="1" applyAlignment="1">
      <alignment horizontal="center"/>
    </xf>
    <xf numFmtId="49" fontId="44" fillId="6" borderId="7" xfId="0" applyNumberFormat="1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 vertical="center" shrinkToFit="1"/>
    </xf>
    <xf numFmtId="49" fontId="44" fillId="6" borderId="46" xfId="0" applyNumberFormat="1" applyFont="1" applyFill="1" applyBorder="1" applyAlignment="1">
      <alignment horizontal="center"/>
    </xf>
    <xf numFmtId="49" fontId="44" fillId="6" borderId="17" xfId="0" applyNumberFormat="1" applyFont="1" applyFill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49" fontId="44" fillId="4" borderId="18" xfId="0" applyNumberFormat="1" applyFont="1" applyFill="1" applyBorder="1" applyAlignment="1">
      <alignment horizontal="center"/>
    </xf>
    <xf numFmtId="49" fontId="44" fillId="5" borderId="47" xfId="0" applyNumberFormat="1" applyFont="1" applyFill="1" applyBorder="1" applyAlignment="1">
      <alignment horizontal="center"/>
    </xf>
    <xf numFmtId="49" fontId="44" fillId="5" borderId="44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52" fillId="0" borderId="37" xfId="0" applyFont="1" applyBorder="1" applyAlignment="1">
      <alignment horizontal="center" wrapText="1" shrinkToFit="1"/>
    </xf>
    <xf numFmtId="0" fontId="53" fillId="0" borderId="36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44" fillId="4" borderId="12" xfId="0" applyNumberFormat="1" applyFont="1" applyFill="1" applyBorder="1" applyAlignment="1">
      <alignment horizontal="center"/>
    </xf>
    <xf numFmtId="49" fontId="44" fillId="6" borderId="13" xfId="0" applyNumberFormat="1" applyFont="1" applyFill="1" applyBorder="1" applyAlignment="1">
      <alignment horizontal="center"/>
    </xf>
    <xf numFmtId="49" fontId="44" fillId="6" borderId="14" xfId="0" applyNumberFormat="1" applyFont="1" applyFill="1" applyBorder="1" applyAlignment="1">
      <alignment horizontal="center"/>
    </xf>
    <xf numFmtId="49" fontId="44" fillId="0" borderId="20" xfId="0" applyNumberFormat="1" applyFont="1" applyBorder="1" applyAlignment="1">
      <alignment horizontal="center"/>
    </xf>
    <xf numFmtId="49" fontId="44" fillId="0" borderId="40" xfId="0" applyNumberFormat="1" applyFont="1" applyBorder="1" applyAlignment="1">
      <alignment horizontal="center" shrinkToFit="1"/>
    </xf>
    <xf numFmtId="0" fontId="44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horizontal="center" vertical="center" shrinkToFit="1"/>
    </xf>
    <xf numFmtId="0" fontId="4" fillId="5" borderId="43" xfId="0" applyFont="1" applyFill="1" applyBorder="1" applyAlignment="1">
      <alignment horizontal="left" shrinkToFit="1"/>
    </xf>
    <xf numFmtId="49" fontId="44" fillId="0" borderId="3" xfId="0" applyNumberFormat="1" applyFont="1" applyBorder="1" applyAlignment="1">
      <alignment horizontal="center"/>
    </xf>
    <xf numFmtId="49" fontId="44" fillId="0" borderId="43" xfId="0" applyNumberFormat="1" applyFont="1" applyBorder="1" applyAlignment="1">
      <alignment horizontal="center" shrinkToFit="1"/>
    </xf>
    <xf numFmtId="49" fontId="44" fillId="0" borderId="15" xfId="0" applyNumberFormat="1" applyFont="1" applyFill="1" applyBorder="1" applyAlignment="1">
      <alignment horizontal="center"/>
    </xf>
    <xf numFmtId="49" fontId="44" fillId="0" borderId="1" xfId="0" applyNumberFormat="1" applyFont="1" applyFill="1" applyBorder="1" applyAlignment="1">
      <alignment horizontal="center"/>
    </xf>
    <xf numFmtId="49" fontId="44" fillId="0" borderId="3" xfId="0" applyNumberFormat="1" applyFont="1" applyFill="1" applyBorder="1" applyAlignment="1">
      <alignment horizontal="center"/>
    </xf>
    <xf numFmtId="49" fontId="44" fillId="0" borderId="43" xfId="0" applyNumberFormat="1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left" shrinkToFit="1"/>
    </xf>
    <xf numFmtId="49" fontId="44" fillId="0" borderId="47" xfId="0" applyNumberFormat="1" applyFont="1" applyBorder="1" applyAlignment="1">
      <alignment horizontal="center"/>
    </xf>
    <xf numFmtId="49" fontId="44" fillId="0" borderId="44" xfId="0" applyNumberFormat="1" applyFont="1" applyBorder="1" applyAlignment="1">
      <alignment horizontal="center" shrinkToFit="1"/>
    </xf>
    <xf numFmtId="0" fontId="44" fillId="0" borderId="45" xfId="0" applyNumberFormat="1" applyFont="1" applyBorder="1" applyAlignment="1">
      <alignment horizontal="center"/>
    </xf>
    <xf numFmtId="0" fontId="44" fillId="0" borderId="41" xfId="0" applyNumberFormat="1" applyFont="1" applyBorder="1" applyAlignment="1">
      <alignment horizontal="center"/>
    </xf>
    <xf numFmtId="49" fontId="44" fillId="6" borderId="16" xfId="0" applyNumberFormat="1" applyFont="1" applyFill="1" applyBorder="1" applyAlignment="1">
      <alignment horizontal="center"/>
    </xf>
    <xf numFmtId="0" fontId="53" fillId="0" borderId="50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49" fontId="44" fillId="0" borderId="51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shrinkToFit="1"/>
    </xf>
    <xf numFmtId="49" fontId="44" fillId="0" borderId="52" xfId="0" applyNumberFormat="1" applyFont="1" applyBorder="1" applyAlignment="1">
      <alignment horizontal="center"/>
    </xf>
    <xf numFmtId="49" fontId="44" fillId="0" borderId="1" xfId="0" applyNumberFormat="1" applyFont="1" applyBorder="1" applyAlignment="1">
      <alignment horizontal="center"/>
    </xf>
    <xf numFmtId="49" fontId="44" fillId="0" borderId="43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 shrinkToFit="1"/>
    </xf>
    <xf numFmtId="49" fontId="44" fillId="4" borderId="17" xfId="0" applyNumberFormat="1" applyFont="1" applyFill="1" applyBorder="1" applyAlignment="1">
      <alignment horizontal="center"/>
    </xf>
    <xf numFmtId="49" fontId="44" fillId="0" borderId="53" xfId="0" applyNumberFormat="1" applyFont="1" applyBorder="1" applyAlignment="1">
      <alignment horizontal="center"/>
    </xf>
    <xf numFmtId="0" fontId="53" fillId="0" borderId="39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 shrinkToFit="1"/>
    </xf>
    <xf numFmtId="49" fontId="44" fillId="5" borderId="20" xfId="0" applyNumberFormat="1" applyFont="1" applyFill="1" applyBorder="1" applyAlignment="1">
      <alignment horizontal="center"/>
    </xf>
    <xf numFmtId="49" fontId="44" fillId="5" borderId="40" xfId="0" applyNumberFormat="1" applyFont="1" applyFill="1" applyBorder="1" applyAlignment="1">
      <alignment horizontal="center"/>
    </xf>
    <xf numFmtId="49" fontId="44" fillId="0" borderId="46" xfId="0" applyNumberFormat="1" applyFont="1" applyFill="1" applyBorder="1" applyAlignment="1">
      <alignment horizontal="center"/>
    </xf>
    <xf numFmtId="0" fontId="44" fillId="5" borderId="45" xfId="0" applyNumberFormat="1" applyFont="1" applyFill="1" applyBorder="1" applyAlignment="1">
      <alignment horizontal="center"/>
    </xf>
    <xf numFmtId="0" fontId="54" fillId="0" borderId="0" xfId="0" applyFont="1"/>
    <xf numFmtId="49" fontId="54" fillId="0" borderId="0" xfId="0" applyNumberFormat="1" applyFont="1"/>
    <xf numFmtId="49" fontId="42" fillId="0" borderId="40" xfId="0" applyNumberFormat="1" applyFont="1" applyBorder="1" applyAlignment="1">
      <alignment horizontal="center" vertical="center" wrapText="1" shrinkToFit="1"/>
    </xf>
    <xf numFmtId="0" fontId="54" fillId="7" borderId="0" xfId="0" applyFont="1" applyFill="1"/>
    <xf numFmtId="49" fontId="42" fillId="0" borderId="43" xfId="0" applyNumberFormat="1" applyFont="1" applyBorder="1" applyAlignment="1">
      <alignment horizontal="center" vertical="center" wrapText="1" shrinkToFit="1"/>
    </xf>
    <xf numFmtId="0" fontId="54" fillId="8" borderId="0" xfId="0" applyFont="1" applyFill="1"/>
    <xf numFmtId="49" fontId="42" fillId="0" borderId="44" xfId="0" applyNumberFormat="1" applyFont="1" applyBorder="1" applyAlignment="1">
      <alignment horizontal="center" vertical="center" wrapText="1" shrinkToFit="1"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/>
    <xf numFmtId="49" fontId="4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" fontId="57" fillId="0" borderId="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49" fontId="47" fillId="0" borderId="0" xfId="0" applyNumberFormat="1" applyFont="1" applyFill="1" applyBorder="1" applyAlignment="1">
      <alignment horizontal="center" wrapText="1"/>
    </xf>
    <xf numFmtId="49" fontId="45" fillId="0" borderId="0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4" fillId="5" borderId="42" xfId="0" applyNumberFormat="1" applyFont="1" applyFill="1" applyBorder="1" applyAlignment="1">
      <alignment horizontal="center"/>
    </xf>
    <xf numFmtId="0" fontId="44" fillId="0" borderId="42" xfId="0" applyNumberFormat="1" applyFont="1" applyFill="1" applyBorder="1" applyAlignment="1">
      <alignment horizontal="center"/>
    </xf>
    <xf numFmtId="0" fontId="28" fillId="0" borderId="34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1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center"/>
    </xf>
    <xf numFmtId="0" fontId="48" fillId="0" borderId="0" xfId="0" applyFont="1" applyAlignment="1"/>
    <xf numFmtId="0" fontId="48" fillId="0" borderId="0" xfId="0" applyFont="1" applyAlignment="1">
      <alignment horizontal="right"/>
    </xf>
    <xf numFmtId="0" fontId="2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49" fontId="37" fillId="0" borderId="32" xfId="0" applyNumberFormat="1" applyFont="1" applyBorder="1" applyAlignment="1">
      <alignment horizontal="center" vertical="center" wrapText="1"/>
    </xf>
    <xf numFmtId="49" fontId="37" fillId="0" borderId="33" xfId="0" applyNumberFormat="1" applyFont="1" applyBorder="1" applyAlignment="1">
      <alignment horizontal="center" vertical="center" wrapText="1"/>
    </xf>
    <xf numFmtId="0" fontId="63" fillId="0" borderId="0" xfId="0" applyFont="1"/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6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67" fillId="0" borderId="1" xfId="0" applyFont="1" applyBorder="1" applyAlignment="1">
      <alignment horizontal="center" vertical="center" wrapText="1"/>
    </xf>
    <xf numFmtId="49" fontId="68" fillId="2" borderId="1" xfId="0" applyNumberFormat="1" applyFont="1" applyFill="1" applyBorder="1" applyAlignment="1">
      <alignment horizontal="center" vertical="center"/>
    </xf>
    <xf numFmtId="49" fontId="68" fillId="0" borderId="1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64" fillId="0" borderId="0" xfId="0" applyFont="1"/>
    <xf numFmtId="0" fontId="37" fillId="0" borderId="1" xfId="0" applyFont="1" applyBorder="1" applyAlignment="1">
      <alignment horizontal="center" vertical="center"/>
    </xf>
    <xf numFmtId="49" fontId="69" fillId="2" borderId="1" xfId="0" applyNumberFormat="1" applyFont="1" applyFill="1" applyBorder="1" applyAlignment="1">
      <alignment horizontal="center" vertical="center"/>
    </xf>
    <xf numFmtId="49" fontId="69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3" fillId="0" borderId="0" xfId="0" applyFont="1" applyFill="1" applyBorder="1"/>
    <xf numFmtId="0" fontId="59" fillId="5" borderId="1" xfId="0" applyFont="1" applyFill="1" applyBorder="1" applyAlignment="1">
      <alignment horizontal="left" shrinkToFit="1"/>
    </xf>
    <xf numFmtId="0" fontId="28" fillId="0" borderId="48" xfId="0" applyFont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3" fillId="5" borderId="1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2" fillId="0" borderId="0" xfId="0" applyFont="1" applyAlignment="1"/>
    <xf numFmtId="49" fontId="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0" fillId="0" borderId="0" xfId="0" applyNumberFormat="1" applyFont="1" applyAlignment="1"/>
    <xf numFmtId="49" fontId="0" fillId="0" borderId="0" xfId="0" applyNumberFormat="1"/>
    <xf numFmtId="49" fontId="6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/>
    <xf numFmtId="49" fontId="2" fillId="0" borderId="0" xfId="0" applyNumberFormat="1" applyFont="1"/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/>
    <xf numFmtId="49" fontId="0" fillId="0" borderId="0" xfId="0" applyNumberFormat="1" applyAlignment="1">
      <alignment horizontal="center"/>
    </xf>
    <xf numFmtId="49" fontId="37" fillId="0" borderId="0" xfId="0" applyNumberFormat="1" applyFont="1"/>
    <xf numFmtId="49" fontId="15" fillId="0" borderId="2" xfId="0" applyNumberFormat="1" applyFont="1" applyBorder="1"/>
    <xf numFmtId="49" fontId="2" fillId="0" borderId="3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  <xf numFmtId="49" fontId="71" fillId="0" borderId="59" xfId="0" applyNumberFormat="1" applyFont="1" applyFill="1" applyBorder="1" applyAlignment="1">
      <alignment horizontal="center" vertical="center"/>
    </xf>
    <xf numFmtId="49" fontId="35" fillId="0" borderId="59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59" xfId="0" applyNumberFormat="1" applyFont="1" applyFill="1" applyBorder="1" applyAlignment="1">
      <alignment horizontal="center" vertical="center"/>
    </xf>
    <xf numFmtId="0" fontId="8" fillId="0" borderId="59" xfId="0" applyFont="1" applyBorder="1"/>
    <xf numFmtId="0" fontId="0" fillId="0" borderId="59" xfId="0" applyBorder="1"/>
    <xf numFmtId="0" fontId="0" fillId="0" borderId="60" xfId="0" applyBorder="1"/>
    <xf numFmtId="0" fontId="62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/>
    <xf numFmtId="0" fontId="20" fillId="0" borderId="0" xfId="0" applyFont="1" applyAlignment="1">
      <alignment horizontal="center"/>
    </xf>
    <xf numFmtId="0" fontId="62" fillId="0" borderId="1" xfId="0" applyFont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62" xfId="0" applyNumberFormat="1" applyFont="1" applyFill="1" applyBorder="1" applyAlignment="1">
      <alignment horizontal="center" vertical="center"/>
    </xf>
    <xf numFmtId="0" fontId="27" fillId="0" borderId="60" xfId="0" applyNumberFormat="1" applyFont="1" applyFill="1" applyBorder="1" applyAlignment="1">
      <alignment horizontal="center" vertical="center"/>
    </xf>
    <xf numFmtId="0" fontId="35" fillId="0" borderId="6" xfId="0" applyNumberFormat="1" applyFont="1" applyFill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center" vertical="center" wrapText="1"/>
    </xf>
    <xf numFmtId="49" fontId="31" fillId="0" borderId="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49" fontId="28" fillId="2" borderId="17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64" xfId="0" applyNumberFormat="1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/>
    </xf>
    <xf numFmtId="49" fontId="74" fillId="0" borderId="0" xfId="0" applyNumberFormat="1" applyFont="1"/>
    <xf numFmtId="49" fontId="25" fillId="0" borderId="62" xfId="0" applyNumberFormat="1" applyFont="1" applyFill="1" applyBorder="1" applyAlignment="1">
      <alignment horizontal="center" vertical="center"/>
    </xf>
    <xf numFmtId="49" fontId="73" fillId="0" borderId="7" xfId="0" applyNumberFormat="1" applyFont="1" applyFill="1" applyBorder="1" applyAlignment="1">
      <alignment horizontal="center" vertical="center"/>
    </xf>
    <xf numFmtId="49" fontId="73" fillId="0" borderId="18" xfId="0" applyNumberFormat="1" applyFont="1" applyFill="1" applyBorder="1" applyAlignment="1">
      <alignment horizontal="center" vertical="center"/>
    </xf>
    <xf numFmtId="0" fontId="62" fillId="0" borderId="8" xfId="0" applyNumberFormat="1" applyFont="1" applyFill="1" applyBorder="1" applyAlignment="1">
      <alignment horizontal="center" vertical="center" wrapText="1"/>
    </xf>
    <xf numFmtId="0" fontId="62" fillId="0" borderId="6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vertical="center"/>
    </xf>
    <xf numFmtId="0" fontId="28" fillId="5" borderId="16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shrinkToFit="1"/>
    </xf>
    <xf numFmtId="49" fontId="44" fillId="6" borderId="5" xfId="0" applyNumberFormat="1" applyFont="1" applyFill="1" applyBorder="1" applyAlignment="1">
      <alignment horizontal="center"/>
    </xf>
    <xf numFmtId="0" fontId="51" fillId="0" borderId="70" xfId="0" applyFont="1" applyBorder="1" applyAlignment="1">
      <alignment horizontal="center" vertical="center"/>
    </xf>
    <xf numFmtId="49" fontId="44" fillId="0" borderId="51" xfId="0" applyNumberFormat="1" applyFont="1" applyFill="1" applyBorder="1" applyAlignment="1">
      <alignment horizontal="center"/>
    </xf>
    <xf numFmtId="49" fontId="44" fillId="6" borderId="52" xfId="0" applyNumberFormat="1" applyFont="1" applyFill="1" applyBorder="1" applyAlignment="1">
      <alignment horizontal="center"/>
    </xf>
    <xf numFmtId="49" fontId="44" fillId="4" borderId="52" xfId="0" applyNumberFormat="1" applyFont="1" applyFill="1" applyBorder="1" applyAlignment="1">
      <alignment horizontal="center"/>
    </xf>
    <xf numFmtId="49" fontId="44" fillId="6" borderId="51" xfId="0" applyNumberFormat="1" applyFont="1" applyFill="1" applyBorder="1" applyAlignment="1">
      <alignment horizontal="center"/>
    </xf>
    <xf numFmtId="0" fontId="44" fillId="4" borderId="21" xfId="0" applyFont="1" applyFill="1" applyBorder="1" applyAlignment="1">
      <alignment horizontal="center"/>
    </xf>
    <xf numFmtId="49" fontId="44" fillId="0" borderId="8" xfId="0" applyNumberFormat="1" applyFont="1" applyBorder="1" applyAlignment="1">
      <alignment horizontal="center"/>
    </xf>
    <xf numFmtId="49" fontId="44" fillId="6" borderId="8" xfId="0" applyNumberFormat="1" applyFont="1" applyFill="1" applyBorder="1" applyAlignment="1">
      <alignment horizontal="center"/>
    </xf>
    <xf numFmtId="49" fontId="44" fillId="6" borderId="64" xfId="0" applyNumberFormat="1" applyFont="1" applyFill="1" applyBorder="1" applyAlignment="1">
      <alignment horizontal="center"/>
    </xf>
    <xf numFmtId="0" fontId="4" fillId="5" borderId="40" xfId="0" applyFont="1" applyFill="1" applyBorder="1" applyAlignment="1">
      <alignment horizontal="left" shrinkToFit="1"/>
    </xf>
    <xf numFmtId="49" fontId="44" fillId="5" borderId="5" xfId="0" applyNumberFormat="1" applyFont="1" applyFill="1" applyBorder="1" applyAlignment="1">
      <alignment horizontal="center"/>
    </xf>
    <xf numFmtId="49" fontId="44" fillId="5" borderId="1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 shrinkToFit="1"/>
    </xf>
    <xf numFmtId="49" fontId="44" fillId="0" borderId="54" xfId="0" applyNumberFormat="1" applyFont="1" applyFill="1" applyBorder="1" applyAlignment="1">
      <alignment horizontal="center"/>
    </xf>
    <xf numFmtId="49" fontId="44" fillId="0" borderId="67" xfId="0" applyNumberFormat="1" applyFont="1" applyFill="1" applyBorder="1" applyAlignment="1">
      <alignment horizontal="center" shrinkToFit="1"/>
    </xf>
    <xf numFmtId="49" fontId="44" fillId="0" borderId="7" xfId="0" applyNumberFormat="1" applyFont="1" applyFill="1" applyBorder="1" applyAlignment="1">
      <alignment horizontal="center"/>
    </xf>
    <xf numFmtId="0" fontId="4" fillId="5" borderId="31" xfId="0" applyFont="1" applyFill="1" applyBorder="1" applyAlignment="1">
      <alignment horizontal="left" shrinkToFit="1"/>
    </xf>
    <xf numFmtId="0" fontId="4" fillId="5" borderId="32" xfId="0" applyFont="1" applyFill="1" applyBorder="1" applyAlignment="1">
      <alignment horizontal="left" shrinkToFit="1"/>
    </xf>
    <xf numFmtId="0" fontId="4" fillId="5" borderId="66" xfId="0" applyFont="1" applyFill="1" applyBorder="1" applyAlignment="1">
      <alignment horizontal="left" shrinkToFit="1"/>
    </xf>
    <xf numFmtId="0" fontId="4" fillId="5" borderId="33" xfId="0" applyFont="1" applyFill="1" applyBorder="1" applyAlignment="1">
      <alignment horizontal="left" shrinkToFit="1"/>
    </xf>
    <xf numFmtId="0" fontId="4" fillId="5" borderId="67" xfId="0" applyFont="1" applyFill="1" applyBorder="1" applyAlignment="1">
      <alignment horizontal="center" vertical="center" shrinkToFit="1"/>
    </xf>
    <xf numFmtId="49" fontId="44" fillId="6" borderId="23" xfId="0" applyNumberFormat="1" applyFont="1" applyFill="1" applyBorder="1" applyAlignment="1">
      <alignment horizontal="center"/>
    </xf>
    <xf numFmtId="49" fontId="44" fillId="5" borderId="54" xfId="0" applyNumberFormat="1" applyFont="1" applyFill="1" applyBorder="1" applyAlignment="1">
      <alignment horizontal="center"/>
    </xf>
    <xf numFmtId="49" fontId="44" fillId="5" borderId="67" xfId="0" applyNumberFormat="1" applyFont="1" applyFill="1" applyBorder="1" applyAlignment="1">
      <alignment horizontal="center" shrinkToFit="1"/>
    </xf>
    <xf numFmtId="0" fontId="44" fillId="5" borderId="69" xfId="0" applyNumberFormat="1" applyFont="1" applyFill="1" applyBorder="1" applyAlignment="1">
      <alignment horizontal="center"/>
    </xf>
    <xf numFmtId="49" fontId="44" fillId="4" borderId="68" xfId="0" applyNumberFormat="1" applyFont="1" applyFill="1" applyBorder="1" applyAlignment="1">
      <alignment horizontal="center"/>
    </xf>
    <xf numFmtId="49" fontId="44" fillId="5" borderId="52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49" fontId="60" fillId="0" borderId="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left" shrinkToFit="1"/>
    </xf>
    <xf numFmtId="0" fontId="37" fillId="0" borderId="0" xfId="0" applyFont="1" applyFill="1" applyBorder="1" applyAlignment="1">
      <alignment horizontal="right"/>
    </xf>
    <xf numFmtId="49" fontId="0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0" fillId="0" borderId="52" xfId="0" applyBorder="1"/>
    <xf numFmtId="0" fontId="64" fillId="0" borderId="52" xfId="0" applyFont="1" applyBorder="1" applyAlignment="1">
      <alignment horizontal="right"/>
    </xf>
    <xf numFmtId="0" fontId="37" fillId="0" borderId="52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59" fillId="5" borderId="15" xfId="0" applyFont="1" applyFill="1" applyBorder="1" applyAlignment="1">
      <alignment horizontal="left" shrinkToFit="1"/>
    </xf>
    <xf numFmtId="49" fontId="60" fillId="0" borderId="7" xfId="0" applyNumberFormat="1" applyFont="1" applyBorder="1" applyAlignment="1">
      <alignment horizontal="center" vertical="center"/>
    </xf>
    <xf numFmtId="0" fontId="59" fillId="5" borderId="16" xfId="0" applyFont="1" applyFill="1" applyBorder="1" applyAlignment="1">
      <alignment horizontal="left" shrinkToFit="1"/>
    </xf>
    <xf numFmtId="49" fontId="13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0" fontId="0" fillId="0" borderId="12" xfId="0" applyBorder="1"/>
    <xf numFmtId="0" fontId="5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right"/>
    </xf>
    <xf numFmtId="16" fontId="57" fillId="0" borderId="0" xfId="0" applyNumberFormat="1" applyFont="1" applyBorder="1" applyAlignment="1"/>
    <xf numFmtId="0" fontId="11" fillId="0" borderId="0" xfId="0" applyFont="1" applyBorder="1" applyAlignment="1">
      <alignment horizontal="center"/>
    </xf>
    <xf numFmtId="0" fontId="33" fillId="9" borderId="6" xfId="0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/>
    </xf>
    <xf numFmtId="0" fontId="66" fillId="0" borderId="6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/>
    </xf>
    <xf numFmtId="49" fontId="17" fillId="2" borderId="17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right"/>
    </xf>
    <xf numFmtId="0" fontId="4" fillId="5" borderId="71" xfId="0" applyFont="1" applyFill="1" applyBorder="1" applyAlignment="1">
      <alignment horizontal="left" shrinkToFit="1"/>
    </xf>
    <xf numFmtId="0" fontId="4" fillId="5" borderId="57" xfId="0" applyFont="1" applyFill="1" applyBorder="1" applyAlignment="1">
      <alignment horizontal="left" shrinkToFit="1"/>
    </xf>
    <xf numFmtId="49" fontId="44" fillId="5" borderId="17" xfId="0" applyNumberFormat="1" applyFont="1" applyFill="1" applyBorder="1" applyAlignment="1">
      <alignment horizontal="center"/>
    </xf>
    <xf numFmtId="49" fontId="44" fillId="0" borderId="44" xfId="0" applyNumberFormat="1" applyFont="1" applyBorder="1" applyAlignment="1">
      <alignment horizontal="center"/>
    </xf>
    <xf numFmtId="0" fontId="59" fillId="0" borderId="15" xfId="0" applyFont="1" applyFill="1" applyBorder="1" applyAlignment="1">
      <alignment horizontal="left" shrinkToFit="1"/>
    </xf>
    <xf numFmtId="49" fontId="0" fillId="2" borderId="1" xfId="0" applyNumberFormat="1" applyFont="1" applyFill="1" applyBorder="1"/>
    <xf numFmtId="49" fontId="75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/>
    <xf numFmtId="0" fontId="59" fillId="5" borderId="17" xfId="0" applyFont="1" applyFill="1" applyBorder="1" applyAlignment="1">
      <alignment horizontal="left" shrinkToFit="1"/>
    </xf>
    <xf numFmtId="49" fontId="44" fillId="4" borderId="63" xfId="0" applyNumberFormat="1" applyFont="1" applyFill="1" applyBorder="1" applyAlignment="1">
      <alignment horizontal="center"/>
    </xf>
    <xf numFmtId="49" fontId="44" fillId="0" borderId="6" xfId="0" applyNumberFormat="1" applyFont="1" applyFill="1" applyBorder="1" applyAlignment="1">
      <alignment horizontal="center"/>
    </xf>
    <xf numFmtId="49" fontId="44" fillId="6" borderId="6" xfId="0" applyNumberFormat="1" applyFont="1" applyFill="1" applyBorder="1" applyAlignment="1">
      <alignment horizontal="center"/>
    </xf>
    <xf numFmtId="49" fontId="44" fillId="6" borderId="61" xfId="0" applyNumberFormat="1" applyFont="1" applyFill="1" applyBorder="1" applyAlignment="1">
      <alignment horizontal="center"/>
    </xf>
    <xf numFmtId="0" fontId="53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/>
    </xf>
    <xf numFmtId="49" fontId="44" fillId="0" borderId="5" xfId="0" applyNumberFormat="1" applyFont="1" applyFill="1" applyBorder="1" applyAlignment="1">
      <alignment horizontal="center"/>
    </xf>
    <xf numFmtId="49" fontId="44" fillId="0" borderId="23" xfId="0" applyNumberFormat="1" applyFont="1" applyFill="1" applyBorder="1" applyAlignment="1">
      <alignment horizontal="center"/>
    </xf>
    <xf numFmtId="49" fontId="44" fillId="5" borderId="53" xfId="0" applyNumberFormat="1" applyFont="1" applyFill="1" applyBorder="1" applyAlignment="1">
      <alignment horizontal="center"/>
    </xf>
    <xf numFmtId="0" fontId="0" fillId="0" borderId="43" xfId="0" applyFill="1" applyBorder="1"/>
    <xf numFmtId="0" fontId="0" fillId="0" borderId="44" xfId="0" applyBorder="1" applyAlignment="1">
      <alignment horizontal="center"/>
    </xf>
    <xf numFmtId="49" fontId="44" fillId="4" borderId="60" xfId="0" applyNumberFormat="1" applyFont="1" applyFill="1" applyBorder="1" applyAlignment="1">
      <alignment horizontal="center"/>
    </xf>
    <xf numFmtId="49" fontId="44" fillId="0" borderId="8" xfId="0" applyNumberFormat="1" applyFont="1" applyFill="1" applyBorder="1" applyAlignment="1">
      <alignment horizontal="center"/>
    </xf>
    <xf numFmtId="0" fontId="76" fillId="0" borderId="37" xfId="0" applyFont="1" applyBorder="1" applyAlignment="1">
      <alignment horizontal="center" vertical="center"/>
    </xf>
    <xf numFmtId="0" fontId="63" fillId="0" borderId="0" xfId="0" applyFont="1" applyFill="1"/>
    <xf numFmtId="0" fontId="6" fillId="0" borderId="43" xfId="0" applyFont="1" applyFill="1" applyBorder="1" applyAlignment="1">
      <alignment horizontal="center" vertical="center" shrinkToFit="1"/>
    </xf>
    <xf numFmtId="0" fontId="6" fillId="5" borderId="43" xfId="0" applyFont="1" applyFill="1" applyBorder="1" applyAlignment="1">
      <alignment horizontal="left" shrinkToFit="1"/>
    </xf>
    <xf numFmtId="49" fontId="77" fillId="0" borderId="8" xfId="0" applyNumberFormat="1" applyFont="1" applyFill="1" applyBorder="1" applyAlignment="1">
      <alignment horizontal="center"/>
    </xf>
    <xf numFmtId="49" fontId="77" fillId="4" borderId="63" xfId="0" applyNumberFormat="1" applyFont="1" applyFill="1" applyBorder="1" applyAlignment="1">
      <alignment horizontal="center"/>
    </xf>
    <xf numFmtId="49" fontId="77" fillId="5" borderId="1" xfId="0" applyNumberFormat="1" applyFont="1" applyFill="1" applyBorder="1" applyAlignment="1">
      <alignment horizontal="center"/>
    </xf>
    <xf numFmtId="49" fontId="77" fillId="5" borderId="52" xfId="0" applyNumberFormat="1" applyFont="1" applyFill="1" applyBorder="1" applyAlignment="1">
      <alignment horizontal="center"/>
    </xf>
    <xf numFmtId="49" fontId="77" fillId="6" borderId="1" xfId="0" applyNumberFormat="1" applyFont="1" applyFill="1" applyBorder="1" applyAlignment="1">
      <alignment horizontal="center"/>
    </xf>
    <xf numFmtId="49" fontId="77" fillId="0" borderId="3" xfId="0" applyNumberFormat="1" applyFont="1" applyBorder="1" applyAlignment="1">
      <alignment horizontal="center"/>
    </xf>
    <xf numFmtId="49" fontId="77" fillId="0" borderId="43" xfId="0" applyNumberFormat="1" applyFont="1" applyBorder="1" applyAlignment="1">
      <alignment horizontal="center" shrinkToFit="1"/>
    </xf>
    <xf numFmtId="0" fontId="77" fillId="0" borderId="41" xfId="0" applyNumberFormat="1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" fillId="5" borderId="43" xfId="0" applyFont="1" applyFill="1" applyBorder="1" applyAlignment="1">
      <alignment horizontal="center" vertical="center" shrinkToFit="1"/>
    </xf>
    <xf numFmtId="0" fontId="6" fillId="5" borderId="41" xfId="0" applyFont="1" applyFill="1" applyBorder="1" applyAlignment="1">
      <alignment horizontal="left" shrinkToFit="1"/>
    </xf>
    <xf numFmtId="49" fontId="77" fillId="0" borderId="15" xfId="0" applyNumberFormat="1" applyFont="1" applyBorder="1" applyAlignment="1">
      <alignment horizontal="center"/>
    </xf>
    <xf numFmtId="49" fontId="77" fillId="4" borderId="1" xfId="0" applyNumberFormat="1" applyFont="1" applyFill="1" applyBorder="1" applyAlignment="1">
      <alignment horizontal="center"/>
    </xf>
    <xf numFmtId="49" fontId="77" fillId="6" borderId="52" xfId="0" applyNumberFormat="1" applyFont="1" applyFill="1" applyBorder="1" applyAlignment="1">
      <alignment horizontal="center"/>
    </xf>
    <xf numFmtId="49" fontId="77" fillId="0" borderId="7" xfId="0" applyNumberFormat="1" applyFont="1" applyBorder="1" applyAlignment="1">
      <alignment horizontal="center"/>
    </xf>
    <xf numFmtId="49" fontId="77" fillId="5" borderId="3" xfId="0" applyNumberFormat="1" applyFont="1" applyFill="1" applyBorder="1" applyAlignment="1">
      <alignment horizontal="center"/>
    </xf>
    <xf numFmtId="49" fontId="77" fillId="5" borderId="43" xfId="0" applyNumberFormat="1" applyFont="1" applyFill="1" applyBorder="1" applyAlignment="1">
      <alignment horizontal="center" shrinkToFit="1"/>
    </xf>
    <xf numFmtId="0" fontId="77" fillId="5" borderId="41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49" fontId="77" fillId="6" borderId="15" xfId="0" applyNumberFormat="1" applyFont="1" applyFill="1" applyBorder="1" applyAlignment="1">
      <alignment horizontal="center"/>
    </xf>
    <xf numFmtId="49" fontId="77" fillId="6" borderId="7" xfId="0" applyNumberFormat="1" applyFont="1" applyFill="1" applyBorder="1" applyAlignment="1">
      <alignment horizontal="center"/>
    </xf>
    <xf numFmtId="49" fontId="44" fillId="0" borderId="41" xfId="0" applyNumberFormat="1" applyFont="1" applyFill="1" applyBorder="1" applyAlignment="1">
      <alignment horizontal="center"/>
    </xf>
    <xf numFmtId="49" fontId="44" fillId="0" borderId="69" xfId="0" applyNumberFormat="1" applyFont="1" applyFill="1" applyBorder="1" applyAlignment="1">
      <alignment horizontal="center"/>
    </xf>
    <xf numFmtId="49" fontId="44" fillId="0" borderId="45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4" fillId="0" borderId="18" xfId="0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0" fontId="24" fillId="0" borderId="64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49" fontId="24" fillId="0" borderId="64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center" vertical="center" wrapText="1"/>
    </xf>
    <xf numFmtId="0" fontId="64" fillId="5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5" borderId="15" xfId="0" applyFont="1" applyFill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63" fillId="0" borderId="0" xfId="0" applyFont="1" applyBorder="1"/>
    <xf numFmtId="0" fontId="64" fillId="0" borderId="0" xfId="0" applyFont="1" applyBorder="1" applyAlignment="1">
      <alignment horizontal="center" vertical="center" wrapText="1"/>
    </xf>
    <xf numFmtId="0" fontId="78" fillId="9" borderId="0" xfId="0" applyFont="1" applyFill="1" applyBorder="1" applyAlignment="1">
      <alignment horizontal="center" vertical="center" wrapText="1"/>
    </xf>
    <xf numFmtId="0" fontId="79" fillId="9" borderId="0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7" fillId="9" borderId="0" xfId="0" applyFont="1" applyFill="1" applyBorder="1" applyAlignment="1">
      <alignment horizontal="center" vertical="center" wrapText="1"/>
    </xf>
    <xf numFmtId="49" fontId="64" fillId="0" borderId="31" xfId="0" applyNumberFormat="1" applyFont="1" applyBorder="1" applyAlignment="1">
      <alignment horizontal="center" vertical="center" wrapText="1"/>
    </xf>
    <xf numFmtId="49" fontId="64" fillId="0" borderId="32" xfId="0" applyNumberFormat="1" applyFont="1" applyBorder="1" applyAlignment="1">
      <alignment horizontal="center" vertical="center" wrapText="1"/>
    </xf>
    <xf numFmtId="49" fontId="37" fillId="5" borderId="32" xfId="0" applyNumberFormat="1" applyFont="1" applyFill="1" applyBorder="1" applyAlignment="1">
      <alignment horizontal="center" vertical="center" wrapText="1"/>
    </xf>
    <xf numFmtId="49" fontId="37" fillId="5" borderId="33" xfId="0" applyNumberFormat="1" applyFont="1" applyFill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79" fillId="0" borderId="7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7" fillId="0" borderId="44" xfId="0" applyFont="1" applyBorder="1" applyAlignment="1">
      <alignment horizontal="center" vertical="center" wrapText="1"/>
    </xf>
    <xf numFmtId="49" fontId="0" fillId="0" borderId="0" xfId="0" applyNumberFormat="1" applyFont="1"/>
    <xf numFmtId="49" fontId="21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0" fontId="22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5" fillId="0" borderId="7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 wrapText="1"/>
    </xf>
    <xf numFmtId="49" fontId="28" fillId="2" borderId="21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/>
    <xf numFmtId="0" fontId="3" fillId="5" borderId="1" xfId="0" applyFont="1" applyFill="1" applyBorder="1" applyAlignment="1">
      <alignment horizontal="left" shrinkToFit="1"/>
    </xf>
    <xf numFmtId="49" fontId="63" fillId="2" borderId="1" xfId="0" applyNumberFormat="1" applyFont="1" applyFill="1" applyBorder="1"/>
    <xf numFmtId="49" fontId="82" fillId="0" borderId="1" xfId="0" applyNumberFormat="1" applyFont="1" applyBorder="1" applyAlignment="1">
      <alignment horizontal="center" vertical="center"/>
    </xf>
    <xf numFmtId="49" fontId="83" fillId="0" borderId="7" xfId="0" applyNumberFormat="1" applyFont="1" applyBorder="1" applyAlignment="1">
      <alignment horizontal="center" vertical="center"/>
    </xf>
    <xf numFmtId="0" fontId="3" fillId="5" borderId="17" xfId="0" applyFont="1" applyFill="1" applyBorder="1" applyAlignment="1">
      <alignment horizontal="left" shrinkToFit="1"/>
    </xf>
    <xf numFmtId="49" fontId="82" fillId="0" borderId="17" xfId="0" applyNumberFormat="1" applyFont="1" applyBorder="1" applyAlignment="1">
      <alignment horizontal="center" vertical="center"/>
    </xf>
    <xf numFmtId="49" fontId="63" fillId="2" borderId="17" xfId="0" applyNumberFormat="1" applyFont="1" applyFill="1" applyBorder="1"/>
    <xf numFmtId="49" fontId="83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33" fillId="5" borderId="17" xfId="0" applyFont="1" applyFill="1" applyBorder="1" applyAlignment="1">
      <alignment horizontal="left" vertical="center"/>
    </xf>
    <xf numFmtId="0" fontId="33" fillId="5" borderId="18" xfId="0" applyFont="1" applyFill="1" applyBorder="1" applyAlignment="1">
      <alignment horizontal="left" vertical="center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left" vertical="center"/>
    </xf>
    <xf numFmtId="0" fontId="62" fillId="5" borderId="7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left" vertical="center"/>
    </xf>
    <xf numFmtId="0" fontId="33" fillId="5" borderId="7" xfId="0" applyFont="1" applyFill="1" applyBorder="1" applyAlignment="1">
      <alignment horizontal="left" vertical="center"/>
    </xf>
    <xf numFmtId="0" fontId="62" fillId="5" borderId="13" xfId="0" applyFont="1" applyFill="1" applyBorder="1" applyAlignment="1">
      <alignment horizontal="left" vertical="center"/>
    </xf>
    <xf numFmtId="0" fontId="62" fillId="5" borderId="14" xfId="0" applyFont="1" applyFill="1" applyBorder="1" applyAlignment="1">
      <alignment horizontal="left" vertical="center"/>
    </xf>
    <xf numFmtId="0" fontId="62" fillId="5" borderId="13" xfId="0" applyFont="1" applyFill="1" applyBorder="1" applyAlignment="1">
      <alignment horizontal="left" vertical="center" wrapText="1"/>
    </xf>
    <xf numFmtId="0" fontId="62" fillId="5" borderId="14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left" vertical="center" wrapText="1"/>
    </xf>
    <xf numFmtId="0" fontId="62" fillId="5" borderId="11" xfId="0" applyFont="1" applyFill="1" applyBorder="1" applyAlignment="1">
      <alignment horizontal="left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49" fontId="31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51" fillId="0" borderId="29" xfId="0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16" fontId="57" fillId="0" borderId="0" xfId="0" applyNumberFormat="1" applyFont="1" applyBorder="1" applyAlignment="1">
      <alignment horizontal="center"/>
    </xf>
    <xf numFmtId="16" fontId="57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88"/>
  <sheetViews>
    <sheetView view="pageBreakPreview" zoomScale="60" workbookViewId="0">
      <selection activeCell="K84" sqref="K84"/>
    </sheetView>
  </sheetViews>
  <sheetFormatPr defaultRowHeight="12.5"/>
  <cols>
    <col min="2" max="2" width="11.7265625" customWidth="1"/>
    <col min="3" max="3" width="44.81640625" customWidth="1"/>
    <col min="4" max="4" width="25.81640625" customWidth="1"/>
    <col min="5" max="5" width="28.1796875" customWidth="1"/>
    <col min="6" max="6" width="9.1796875" customWidth="1"/>
    <col min="11" max="11" width="35.26953125" customWidth="1"/>
  </cols>
  <sheetData>
    <row r="1" spans="1:14" ht="44.5">
      <c r="A1" s="574" t="s">
        <v>31</v>
      </c>
      <c r="B1" s="574"/>
      <c r="C1" s="574"/>
      <c r="D1" s="574"/>
      <c r="E1" s="574"/>
      <c r="F1" s="574"/>
      <c r="G1" s="574"/>
      <c r="H1" s="220"/>
      <c r="I1" s="220"/>
      <c r="J1" s="220"/>
      <c r="K1" s="74"/>
    </row>
    <row r="2" spans="1:14" ht="60">
      <c r="A2" s="575" t="s">
        <v>29</v>
      </c>
      <c r="B2" s="575"/>
      <c r="C2" s="575"/>
      <c r="D2" s="575"/>
      <c r="E2" s="575"/>
      <c r="F2" s="575"/>
      <c r="G2" s="575"/>
      <c r="H2" s="221"/>
      <c r="I2" s="221"/>
      <c r="J2" s="60"/>
      <c r="K2" s="73"/>
    </row>
    <row r="3" spans="1:1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4" ht="30" customHeight="1">
      <c r="A4" s="222"/>
      <c r="B4" s="576" t="s">
        <v>56</v>
      </c>
      <c r="C4" s="576"/>
      <c r="D4" s="576"/>
      <c r="E4" s="576"/>
      <c r="F4" s="576"/>
      <c r="I4" s="66"/>
    </row>
    <row r="5" spans="1:14" ht="6.75" customHeight="1">
      <c r="A5" s="223"/>
      <c r="B5" s="223"/>
      <c r="C5" s="223"/>
      <c r="D5" s="223"/>
      <c r="E5" s="223"/>
      <c r="F5" s="223"/>
      <c r="G5" s="67"/>
      <c r="H5" s="67"/>
      <c r="I5" s="67"/>
    </row>
    <row r="6" spans="1:14" ht="22.5">
      <c r="A6" s="222"/>
      <c r="B6" s="224" t="s">
        <v>32</v>
      </c>
      <c r="C6" s="224"/>
      <c r="D6" s="222"/>
      <c r="E6" s="222"/>
      <c r="F6" s="225" t="s">
        <v>127</v>
      </c>
      <c r="G6" s="54"/>
      <c r="H6" s="54"/>
      <c r="I6" s="54"/>
    </row>
    <row r="7" spans="1:14" ht="25.5" thickBot="1">
      <c r="A7" s="54"/>
      <c r="B7" s="54"/>
      <c r="C7" s="101" t="s">
        <v>62</v>
      </c>
      <c r="D7" s="54"/>
      <c r="E7" s="54"/>
      <c r="F7" s="54"/>
      <c r="G7" s="54"/>
      <c r="H7" s="54"/>
      <c r="I7" s="54"/>
    </row>
    <row r="8" spans="1:14" ht="20.5" thickBot="1">
      <c r="B8" s="99" t="s">
        <v>58</v>
      </c>
      <c r="C8" s="256" t="s">
        <v>57</v>
      </c>
      <c r="D8" s="256" t="s">
        <v>59</v>
      </c>
      <c r="E8" s="257" t="s">
        <v>67</v>
      </c>
      <c r="F8" s="100" t="s">
        <v>80</v>
      </c>
    </row>
    <row r="9" spans="1:14" s="233" customFormat="1" ht="28.5" customHeight="1">
      <c r="B9" s="505">
        <v>1</v>
      </c>
      <c r="C9" s="512" t="s">
        <v>40</v>
      </c>
      <c r="D9" s="513" t="s">
        <v>60</v>
      </c>
      <c r="E9" s="514" t="s">
        <v>68</v>
      </c>
      <c r="F9" s="509">
        <v>20</v>
      </c>
    </row>
    <row r="10" spans="1:14" s="233" customFormat="1" ht="28.5" customHeight="1">
      <c r="B10" s="506">
        <v>2</v>
      </c>
      <c r="C10" s="515" t="s">
        <v>189</v>
      </c>
      <c r="D10" s="516" t="s">
        <v>60</v>
      </c>
      <c r="E10" s="517" t="s">
        <v>75</v>
      </c>
      <c r="F10" s="510">
        <v>17</v>
      </c>
    </row>
    <row r="11" spans="1:14" s="233" customFormat="1" ht="28.5" customHeight="1">
      <c r="B11" s="506">
        <v>3</v>
      </c>
      <c r="C11" s="518" t="s">
        <v>45</v>
      </c>
      <c r="D11" s="489" t="s">
        <v>61</v>
      </c>
      <c r="E11" s="519" t="s">
        <v>71</v>
      </c>
      <c r="F11" s="510">
        <v>15</v>
      </c>
    </row>
    <row r="12" spans="1:14" ht="28.5" customHeight="1">
      <c r="B12" s="231">
        <v>4</v>
      </c>
      <c r="C12" s="520" t="s">
        <v>48</v>
      </c>
      <c r="D12" s="71" t="s">
        <v>61</v>
      </c>
      <c r="E12" s="521" t="s">
        <v>76</v>
      </c>
      <c r="F12" s="511">
        <v>14</v>
      </c>
    </row>
    <row r="13" spans="1:14" ht="28.5" customHeight="1">
      <c r="B13" s="231">
        <v>5</v>
      </c>
      <c r="C13" s="522" t="s">
        <v>49</v>
      </c>
      <c r="D13" s="523" t="s">
        <v>60</v>
      </c>
      <c r="E13" s="524" t="s">
        <v>68</v>
      </c>
      <c r="F13" s="511">
        <v>13</v>
      </c>
    </row>
    <row r="14" spans="1:14" ht="28.5" customHeight="1">
      <c r="B14" s="231">
        <v>6</v>
      </c>
      <c r="C14" s="522" t="s">
        <v>41</v>
      </c>
      <c r="D14" s="523" t="s">
        <v>60</v>
      </c>
      <c r="E14" s="524" t="s">
        <v>69</v>
      </c>
      <c r="F14" s="511">
        <v>12</v>
      </c>
      <c r="J14" s="16"/>
      <c r="K14" s="16"/>
      <c r="L14" s="16"/>
      <c r="M14" s="16"/>
      <c r="N14" s="16"/>
    </row>
    <row r="15" spans="1:14" ht="28.5" customHeight="1">
      <c r="B15" s="231">
        <v>7</v>
      </c>
      <c r="C15" s="520" t="s">
        <v>50</v>
      </c>
      <c r="D15" s="71" t="s">
        <v>60</v>
      </c>
      <c r="E15" s="521" t="s">
        <v>68</v>
      </c>
      <c r="F15" s="511">
        <v>11</v>
      </c>
      <c r="J15" s="16"/>
      <c r="K15" s="501"/>
      <c r="L15" s="502"/>
      <c r="M15" s="502"/>
      <c r="N15" s="16"/>
    </row>
    <row r="16" spans="1:14" ht="28.5" customHeight="1">
      <c r="B16" s="231">
        <v>8</v>
      </c>
      <c r="C16" s="522" t="s">
        <v>52</v>
      </c>
      <c r="D16" s="523" t="s">
        <v>60</v>
      </c>
      <c r="E16" s="524" t="s">
        <v>68</v>
      </c>
      <c r="F16" s="511">
        <v>10</v>
      </c>
      <c r="J16" s="16"/>
      <c r="K16" s="16"/>
      <c r="L16" s="16"/>
      <c r="M16" s="16"/>
      <c r="N16" s="16"/>
    </row>
    <row r="17" spans="2:14" ht="28.5" customHeight="1">
      <c r="B17" s="507">
        <v>9</v>
      </c>
      <c r="C17" s="522" t="s">
        <v>39</v>
      </c>
      <c r="D17" s="523" t="s">
        <v>60</v>
      </c>
      <c r="E17" s="524" t="s">
        <v>68</v>
      </c>
      <c r="F17" s="511">
        <v>9</v>
      </c>
      <c r="J17" s="16"/>
      <c r="K17" s="16"/>
      <c r="L17" s="16"/>
      <c r="M17" s="16"/>
      <c r="N17" s="16"/>
    </row>
    <row r="18" spans="2:14" ht="28.5" customHeight="1">
      <c r="B18" s="507">
        <v>10</v>
      </c>
      <c r="C18" s="522" t="s">
        <v>53</v>
      </c>
      <c r="D18" s="71" t="s">
        <v>61</v>
      </c>
      <c r="E18" s="524" t="s">
        <v>68</v>
      </c>
      <c r="F18" s="511">
        <v>8</v>
      </c>
      <c r="J18" s="16"/>
      <c r="K18" s="16"/>
      <c r="L18" s="16"/>
      <c r="M18" s="16"/>
      <c r="N18" s="16"/>
    </row>
    <row r="19" spans="2:14" ht="28.5" customHeight="1">
      <c r="B19" s="507">
        <v>11</v>
      </c>
      <c r="C19" s="522" t="s">
        <v>43</v>
      </c>
      <c r="D19" s="523" t="s">
        <v>60</v>
      </c>
      <c r="E19" s="524" t="s">
        <v>69</v>
      </c>
      <c r="F19" s="511">
        <v>7</v>
      </c>
      <c r="J19" s="16"/>
      <c r="K19" s="16"/>
      <c r="L19" s="16"/>
      <c r="M19" s="16"/>
      <c r="N19" s="16"/>
    </row>
    <row r="20" spans="2:14" ht="28.5" customHeight="1">
      <c r="B20" s="507">
        <v>12</v>
      </c>
      <c r="C20" s="522" t="s">
        <v>46</v>
      </c>
      <c r="D20" s="523" t="s">
        <v>60</v>
      </c>
      <c r="E20" s="524" t="s">
        <v>68</v>
      </c>
      <c r="F20" s="511">
        <v>6</v>
      </c>
      <c r="J20" s="16"/>
      <c r="K20" s="503"/>
      <c r="L20" s="504"/>
      <c r="M20" s="504"/>
      <c r="N20" s="16"/>
    </row>
    <row r="21" spans="2:14" ht="28.5" customHeight="1">
      <c r="B21" s="507">
        <v>13</v>
      </c>
      <c r="C21" s="520" t="s">
        <v>119</v>
      </c>
      <c r="D21" s="71" t="s">
        <v>60</v>
      </c>
      <c r="E21" s="521" t="s">
        <v>68</v>
      </c>
      <c r="F21" s="511">
        <v>5</v>
      </c>
      <c r="J21" s="16"/>
      <c r="K21" s="503"/>
      <c r="L21" s="504"/>
      <c r="M21" s="504"/>
      <c r="N21" s="16"/>
    </row>
    <row r="22" spans="2:14" ht="28.5" customHeight="1">
      <c r="B22" s="507">
        <v>14</v>
      </c>
      <c r="C22" s="522" t="s">
        <v>44</v>
      </c>
      <c r="D22" s="523" t="s">
        <v>61</v>
      </c>
      <c r="E22" s="524" t="s">
        <v>69</v>
      </c>
      <c r="F22" s="511">
        <v>4</v>
      </c>
      <c r="J22" s="16"/>
      <c r="K22" s="503"/>
      <c r="L22" s="504"/>
      <c r="M22" s="504"/>
      <c r="N22" s="16"/>
    </row>
    <row r="23" spans="2:14" ht="28.5" customHeight="1">
      <c r="B23" s="507">
        <v>15</v>
      </c>
      <c r="C23" s="520" t="s">
        <v>194</v>
      </c>
      <c r="D23" s="71" t="s">
        <v>60</v>
      </c>
      <c r="E23" s="521" t="s">
        <v>68</v>
      </c>
      <c r="F23" s="511">
        <v>3</v>
      </c>
      <c r="J23" s="16"/>
      <c r="K23" s="503"/>
      <c r="L23" s="504"/>
      <c r="M23" s="504"/>
      <c r="N23" s="16"/>
    </row>
    <row r="24" spans="2:14" ht="28.5" customHeight="1">
      <c r="B24" s="507">
        <v>16</v>
      </c>
      <c r="C24" s="520" t="s">
        <v>211</v>
      </c>
      <c r="D24" s="71" t="s">
        <v>60</v>
      </c>
      <c r="E24" s="521" t="s">
        <v>219</v>
      </c>
      <c r="F24" s="511">
        <v>2</v>
      </c>
      <c r="J24" s="16"/>
      <c r="K24" s="503"/>
      <c r="L24" s="504"/>
      <c r="M24" s="504"/>
      <c r="N24" s="16"/>
    </row>
    <row r="25" spans="2:14" ht="28.5" customHeight="1">
      <c r="B25" s="507">
        <v>17</v>
      </c>
      <c r="C25" s="520" t="s">
        <v>121</v>
      </c>
      <c r="D25" s="71" t="s">
        <v>60</v>
      </c>
      <c r="E25" s="521" t="s">
        <v>68</v>
      </c>
      <c r="F25" s="511">
        <v>1</v>
      </c>
    </row>
    <row r="26" spans="2:14" ht="28.5" customHeight="1">
      <c r="B26" s="507">
        <v>18</v>
      </c>
      <c r="C26" s="520" t="s">
        <v>120</v>
      </c>
      <c r="D26" s="71" t="s">
        <v>60</v>
      </c>
      <c r="E26" s="521" t="s">
        <v>68</v>
      </c>
      <c r="F26" s="511">
        <v>1</v>
      </c>
    </row>
    <row r="27" spans="2:14" ht="28.5" customHeight="1" thickBot="1">
      <c r="B27" s="508" t="s">
        <v>220</v>
      </c>
      <c r="C27" s="525" t="s">
        <v>118</v>
      </c>
      <c r="D27" s="487" t="s">
        <v>60</v>
      </c>
      <c r="E27" s="526" t="s">
        <v>68</v>
      </c>
      <c r="F27" s="528">
        <v>1</v>
      </c>
    </row>
    <row r="28" spans="2:14" ht="9" customHeight="1">
      <c r="B28" s="16"/>
      <c r="C28" s="527"/>
      <c r="D28" s="123"/>
      <c r="E28" s="123"/>
      <c r="J28" s="16"/>
      <c r="K28" s="498"/>
      <c r="L28" s="16"/>
      <c r="M28" s="16"/>
    </row>
    <row r="29" spans="2:14" ht="25.5" thickBot="1">
      <c r="B29" s="54"/>
      <c r="C29" s="101" t="s">
        <v>63</v>
      </c>
      <c r="D29" s="54"/>
      <c r="J29" s="16"/>
      <c r="K29" s="498"/>
      <c r="L29" s="16"/>
      <c r="M29" s="16"/>
    </row>
    <row r="30" spans="2:14" ht="20.5" thickBot="1">
      <c r="B30" s="219" t="s">
        <v>58</v>
      </c>
      <c r="C30" s="256" t="s">
        <v>57</v>
      </c>
      <c r="D30" s="256" t="s">
        <v>59</v>
      </c>
      <c r="E30" s="257" t="s">
        <v>67</v>
      </c>
      <c r="F30" s="258" t="s">
        <v>80</v>
      </c>
      <c r="J30" s="16"/>
      <c r="K30" s="498"/>
      <c r="L30" s="16"/>
      <c r="M30" s="16"/>
    </row>
    <row r="31" spans="2:14" s="233" customFormat="1" ht="28.5" customHeight="1">
      <c r="B31" s="492">
        <v>1</v>
      </c>
      <c r="C31" s="493" t="s">
        <v>90</v>
      </c>
      <c r="D31" s="494" t="s">
        <v>60</v>
      </c>
      <c r="E31" s="494" t="s">
        <v>75</v>
      </c>
      <c r="F31" s="495">
        <v>20</v>
      </c>
      <c r="J31" s="499"/>
      <c r="K31" s="500"/>
      <c r="L31" s="499"/>
      <c r="M31" s="499"/>
    </row>
    <row r="32" spans="2:14" s="233" customFormat="1" ht="28.5" customHeight="1">
      <c r="B32" s="496">
        <v>2</v>
      </c>
      <c r="C32" s="488" t="s">
        <v>91</v>
      </c>
      <c r="D32" s="489" t="s">
        <v>61</v>
      </c>
      <c r="E32" s="489" t="s">
        <v>76</v>
      </c>
      <c r="F32" s="497">
        <v>17</v>
      </c>
      <c r="J32" s="499"/>
      <c r="K32" s="500"/>
      <c r="L32" s="499"/>
      <c r="M32" s="499"/>
    </row>
    <row r="33" spans="2:18" s="233" customFormat="1" ht="28.5" customHeight="1">
      <c r="B33" s="496">
        <v>3</v>
      </c>
      <c r="C33" s="488" t="s">
        <v>217</v>
      </c>
      <c r="D33" s="489" t="s">
        <v>60</v>
      </c>
      <c r="E33" s="489" t="s">
        <v>218</v>
      </c>
      <c r="F33" s="497">
        <v>15</v>
      </c>
      <c r="J33" s="499"/>
      <c r="K33" s="500"/>
      <c r="L33" s="499"/>
      <c r="M33" s="499"/>
    </row>
    <row r="34" spans="2:18" ht="28.5" customHeight="1">
      <c r="B34" s="490">
        <v>4</v>
      </c>
      <c r="C34" s="52" t="s">
        <v>116</v>
      </c>
      <c r="D34" s="71" t="s">
        <v>60</v>
      </c>
      <c r="E34" s="71" t="s">
        <v>75</v>
      </c>
      <c r="F34" s="75">
        <v>14</v>
      </c>
      <c r="J34" s="16"/>
      <c r="K34" s="498"/>
      <c r="L34" s="16"/>
      <c r="M34" s="16"/>
      <c r="R34" s="49" t="s">
        <v>21</v>
      </c>
    </row>
    <row r="35" spans="2:18" ht="28.5" customHeight="1" thickBot="1">
      <c r="B35" s="491">
        <v>5</v>
      </c>
      <c r="C35" s="486" t="s">
        <v>117</v>
      </c>
      <c r="D35" s="487" t="s">
        <v>60</v>
      </c>
      <c r="E35" s="487" t="s">
        <v>68</v>
      </c>
      <c r="F35" s="76">
        <v>13</v>
      </c>
      <c r="J35" s="16"/>
      <c r="K35" s="498"/>
      <c r="L35" s="16"/>
      <c r="M35" s="16"/>
      <c r="Q35" s="51"/>
      <c r="R35" s="49"/>
    </row>
    <row r="36" spans="2:18">
      <c r="J36" s="16"/>
      <c r="K36" s="16"/>
      <c r="L36" s="16"/>
      <c r="M36" s="16"/>
    </row>
    <row r="37" spans="2:18" ht="25" hidden="1">
      <c r="B37" s="101" t="s">
        <v>77</v>
      </c>
      <c r="C37" s="77"/>
      <c r="D37" s="78"/>
      <c r="E37" s="79"/>
      <c r="F37" s="80"/>
      <c r="G37" s="80"/>
      <c r="H37" s="81"/>
      <c r="J37" s="16"/>
      <c r="K37" s="16"/>
      <c r="L37" s="16"/>
      <c r="M37" s="16"/>
    </row>
    <row r="38" spans="2:18" ht="9.75" hidden="1" customHeight="1" thickBot="1">
      <c r="B38" s="1"/>
      <c r="C38" s="82"/>
      <c r="D38" s="83"/>
      <c r="E38" s="82"/>
      <c r="F38" s="84"/>
      <c r="G38" s="85"/>
      <c r="H38" s="81"/>
      <c r="J38" s="16"/>
      <c r="K38" s="16"/>
      <c r="L38" s="16"/>
      <c r="M38" s="16"/>
    </row>
    <row r="39" spans="2:18" ht="20" hidden="1">
      <c r="B39" s="566" t="s">
        <v>5</v>
      </c>
      <c r="C39" s="568" t="s">
        <v>78</v>
      </c>
      <c r="D39" s="570" t="s">
        <v>79</v>
      </c>
      <c r="E39" s="571"/>
      <c r="F39" s="572" t="s">
        <v>80</v>
      </c>
      <c r="J39" s="16"/>
      <c r="K39" s="16"/>
      <c r="L39" s="16"/>
      <c r="M39" s="16"/>
    </row>
    <row r="40" spans="2:18" ht="20" hidden="1">
      <c r="B40" s="567"/>
      <c r="C40" s="569"/>
      <c r="D40" s="98" t="s">
        <v>81</v>
      </c>
      <c r="E40" s="98" t="s">
        <v>82</v>
      </c>
      <c r="F40" s="573"/>
      <c r="J40" s="16"/>
      <c r="K40" s="16"/>
      <c r="L40" s="16"/>
      <c r="M40" s="16"/>
    </row>
    <row r="41" spans="2:18" ht="18" hidden="1">
      <c r="B41" s="93">
        <v>1</v>
      </c>
      <c r="C41" s="94" t="s">
        <v>60</v>
      </c>
      <c r="D41" s="95" t="str">
        <f ca="1">COUNTIF(D$30:D$35,C41)&amp;"("&amp;H41&amp;")"</f>
        <v>4(62)</v>
      </c>
      <c r="E41" s="95" t="str">
        <f ca="1">COUNTIF(D$8:D$27,C41)&amp;"("&amp;I41&amp;")"</f>
        <v>15(118)</v>
      </c>
      <c r="F41" s="96">
        <f ca="1">H41+I41</f>
        <v>180</v>
      </c>
      <c r="H41" s="92">
        <f ca="1">SUMIF(D$30:F$35,C41,F$30:F$35)</f>
        <v>62</v>
      </c>
      <c r="I41" s="92">
        <f ca="1">SUMIF(D$8:F$27,C41,F$8:F$27)</f>
        <v>118</v>
      </c>
      <c r="J41" s="16"/>
      <c r="K41" s="16"/>
      <c r="L41" s="16"/>
      <c r="M41" s="16"/>
    </row>
    <row r="42" spans="2:18" ht="18" hidden="1">
      <c r="B42" s="86">
        <v>2</v>
      </c>
      <c r="C42" s="77" t="s">
        <v>61</v>
      </c>
      <c r="D42" s="87" t="str">
        <f ca="1">COUNTIF(D$30:D$35,C42)&amp;"("&amp;H42&amp;")"</f>
        <v>1(17)</v>
      </c>
      <c r="E42" s="87" t="str">
        <f ca="1">COUNTIF(D$8:D$27,C42)&amp;"("&amp;I42&amp;")"</f>
        <v>4(41)</v>
      </c>
      <c r="F42" s="90">
        <f ca="1">H42+I42</f>
        <v>58</v>
      </c>
      <c r="H42" s="92">
        <f ca="1">SUMIF(D$30:F$35,C42,F$30:F$35)</f>
        <v>17</v>
      </c>
      <c r="I42" s="92">
        <f ca="1">SUMIF(D$8:F$27,C42,F$8:F$27)</f>
        <v>41</v>
      </c>
      <c r="J42" s="16"/>
      <c r="K42" s="16"/>
      <c r="L42" s="16"/>
      <c r="M42" s="16"/>
    </row>
    <row r="43" spans="2:18" ht="18" hidden="1">
      <c r="B43" s="86">
        <v>3</v>
      </c>
      <c r="C43" s="102" t="s">
        <v>74</v>
      </c>
      <c r="D43" s="87" t="str">
        <f ca="1">COUNTIF(D$30:D$35,C43)&amp;"("&amp;H43&amp;")"</f>
        <v>0(0)</v>
      </c>
      <c r="E43" s="87" t="str">
        <f ca="1">COUNTIF(D$8:D$27,C43)&amp;"("&amp;I43&amp;")"</f>
        <v>0(0)</v>
      </c>
      <c r="F43" s="90">
        <f ca="1">H43+I43</f>
        <v>0</v>
      </c>
      <c r="H43" s="92">
        <f ca="1">SUMIF(D$30:F$35,C43,F$30:F$35)</f>
        <v>0</v>
      </c>
      <c r="I43" s="92">
        <f ca="1">SUMIF(D$8:F$27,C43,F$8:F$27)</f>
        <v>0</v>
      </c>
      <c r="J43" s="16"/>
      <c r="K43" s="16"/>
      <c r="L43" s="16"/>
      <c r="M43" s="16"/>
    </row>
    <row r="44" spans="2:18" ht="18.5" hidden="1" thickBot="1">
      <c r="B44" s="88">
        <v>4</v>
      </c>
      <c r="C44" s="103" t="s">
        <v>73</v>
      </c>
      <c r="D44" s="89" t="str">
        <f ca="1">COUNTIF(D$30:D$35,C44)&amp;"("&amp;H44&amp;")"</f>
        <v>0(0)</v>
      </c>
      <c r="E44" s="89" t="str">
        <f ca="1">COUNTIF(D$8:D$27,C44)&amp;"("&amp;I44&amp;")"</f>
        <v>0(0)</v>
      </c>
      <c r="F44" s="91">
        <f ca="1">H44+I44</f>
        <v>0</v>
      </c>
      <c r="H44" s="92">
        <f ca="1">SUMIF(D$30:F$35,C44,F$30:F$35)</f>
        <v>0</v>
      </c>
      <c r="I44" s="92">
        <f ca="1">SUMIF(D$8:F$27,C44,F$8:F$27)</f>
        <v>0</v>
      </c>
      <c r="J44" s="16"/>
      <c r="K44" s="16"/>
      <c r="L44" s="16"/>
      <c r="M44" s="16"/>
    </row>
    <row r="45" spans="2:18" hidden="1">
      <c r="J45" s="16"/>
      <c r="K45" s="16"/>
      <c r="L45" s="16"/>
      <c r="M45" s="16"/>
    </row>
    <row r="46" spans="2:18" hidden="1">
      <c r="J46" s="16"/>
      <c r="K46" s="16"/>
      <c r="L46" s="16"/>
      <c r="M46" s="16"/>
    </row>
    <row r="47" spans="2:18" ht="25" hidden="1">
      <c r="B47" s="101" t="s">
        <v>83</v>
      </c>
      <c r="C47" s="77"/>
      <c r="D47" s="78"/>
      <c r="E47" s="79"/>
      <c r="F47" s="80"/>
      <c r="G47" s="80"/>
      <c r="H47" s="81"/>
      <c r="J47" s="16"/>
      <c r="K47" s="16"/>
      <c r="L47" s="16"/>
      <c r="M47" s="16"/>
    </row>
    <row r="48" spans="2:18" ht="8.25" hidden="1" customHeight="1" thickBot="1">
      <c r="B48" s="1"/>
      <c r="C48" s="82"/>
      <c r="D48" s="83"/>
      <c r="E48" s="82"/>
      <c r="F48" s="84"/>
      <c r="G48" s="85"/>
      <c r="H48" s="81"/>
      <c r="J48" s="16"/>
      <c r="K48" s="16"/>
      <c r="L48" s="16"/>
      <c r="M48" s="16"/>
    </row>
    <row r="49" spans="2:18" ht="20" hidden="1">
      <c r="B49" s="566" t="s">
        <v>5</v>
      </c>
      <c r="C49" s="568" t="s">
        <v>78</v>
      </c>
      <c r="D49" s="570" t="s">
        <v>79</v>
      </c>
      <c r="E49" s="571"/>
      <c r="F49" s="572" t="s">
        <v>80</v>
      </c>
      <c r="J49" s="16"/>
      <c r="K49" s="16"/>
      <c r="L49" s="16"/>
      <c r="M49" s="16"/>
    </row>
    <row r="50" spans="2:18" ht="20" hidden="1">
      <c r="B50" s="567"/>
      <c r="C50" s="569"/>
      <c r="D50" s="98" t="s">
        <v>81</v>
      </c>
      <c r="E50" s="98" t="s">
        <v>82</v>
      </c>
      <c r="F50" s="573"/>
      <c r="J50" s="16"/>
      <c r="K50" s="16"/>
      <c r="L50" s="16"/>
      <c r="M50" s="16"/>
    </row>
    <row r="51" spans="2:18" ht="18" hidden="1">
      <c r="B51" s="93">
        <v>1</v>
      </c>
      <c r="C51" s="94" t="s">
        <v>68</v>
      </c>
      <c r="D51" s="95" t="str">
        <f t="shared" ref="D51:D57" ca="1" si="0">COUNTIF(E$30:E$35,C51)&amp;"("&amp;H51&amp;")"</f>
        <v>1(13)</v>
      </c>
      <c r="E51" s="95" t="str">
        <f t="shared" ref="E51:E57" ca="1" si="1">COUNTIF(E$8:E$27,C51)&amp;"("&amp;I51&amp;")"</f>
        <v>12(88)</v>
      </c>
      <c r="F51" s="96">
        <f t="shared" ref="F51:F57" ca="1" si="2">H51+I51</f>
        <v>101</v>
      </c>
      <c r="H51" s="92">
        <f t="shared" ref="H51:H57" ca="1" si="3">SUMIF(E$30:F$35,C51,F$30:F$35)</f>
        <v>13</v>
      </c>
      <c r="I51" s="92">
        <f t="shared" ref="I51:I57" ca="1" si="4">SUMIF(E$8:F$27,C51,F$8:F$27)</f>
        <v>88</v>
      </c>
      <c r="J51" s="16"/>
      <c r="K51" s="16"/>
      <c r="L51" s="16"/>
      <c r="M51" s="16"/>
    </row>
    <row r="52" spans="2:18" ht="18" hidden="1">
      <c r="B52" s="86">
        <v>2</v>
      </c>
      <c r="C52" s="77" t="s">
        <v>69</v>
      </c>
      <c r="D52" s="87" t="str">
        <f t="shared" ca="1" si="0"/>
        <v>0(0)</v>
      </c>
      <c r="E52" s="87" t="str">
        <f t="shared" ca="1" si="1"/>
        <v>3(23)</v>
      </c>
      <c r="F52" s="90">
        <f t="shared" ca="1" si="2"/>
        <v>23</v>
      </c>
      <c r="H52" s="92">
        <f t="shared" ca="1" si="3"/>
        <v>0</v>
      </c>
      <c r="I52" s="92">
        <f t="shared" ca="1" si="4"/>
        <v>23</v>
      </c>
      <c r="J52" s="16"/>
      <c r="K52" s="16"/>
      <c r="L52" s="16"/>
      <c r="M52" s="16"/>
    </row>
    <row r="53" spans="2:18" ht="18" hidden="1">
      <c r="B53" s="86">
        <v>3</v>
      </c>
      <c r="C53" s="77" t="s">
        <v>72</v>
      </c>
      <c r="D53" s="87" t="str">
        <f t="shared" ca="1" si="0"/>
        <v>0(0)</v>
      </c>
      <c r="E53" s="87" t="str">
        <f t="shared" ca="1" si="1"/>
        <v>0(0)</v>
      </c>
      <c r="F53" s="90">
        <f t="shared" ca="1" si="2"/>
        <v>0</v>
      </c>
      <c r="H53" s="92">
        <f t="shared" ca="1" si="3"/>
        <v>0</v>
      </c>
      <c r="I53" s="92">
        <f t="shared" ca="1" si="4"/>
        <v>0</v>
      </c>
      <c r="J53" s="16"/>
      <c r="K53" s="16"/>
      <c r="L53" s="16"/>
      <c r="M53" s="16"/>
    </row>
    <row r="54" spans="2:18" ht="18" hidden="1">
      <c r="B54" s="86">
        <v>4</v>
      </c>
      <c r="C54" s="77" t="s">
        <v>75</v>
      </c>
      <c r="D54" s="87" t="str">
        <f t="shared" ca="1" si="0"/>
        <v>2(34)</v>
      </c>
      <c r="E54" s="87" t="str">
        <f t="shared" ca="1" si="1"/>
        <v>1(17)</v>
      </c>
      <c r="F54" s="90">
        <f t="shared" ca="1" si="2"/>
        <v>51</v>
      </c>
      <c r="H54" s="92">
        <f t="shared" ca="1" si="3"/>
        <v>34</v>
      </c>
      <c r="I54" s="92">
        <f t="shared" ca="1" si="4"/>
        <v>17</v>
      </c>
      <c r="J54" s="16"/>
      <c r="K54" s="16"/>
      <c r="L54" s="16"/>
      <c r="M54" s="16"/>
    </row>
    <row r="55" spans="2:18" ht="18" hidden="1">
      <c r="B55" s="86">
        <v>5</v>
      </c>
      <c r="C55" s="77" t="s">
        <v>76</v>
      </c>
      <c r="D55" s="87" t="str">
        <f t="shared" ca="1" si="0"/>
        <v>1(17)</v>
      </c>
      <c r="E55" s="87" t="str">
        <f t="shared" ca="1" si="1"/>
        <v>1(14)</v>
      </c>
      <c r="F55" s="90">
        <f t="shared" ca="1" si="2"/>
        <v>31</v>
      </c>
      <c r="H55" s="92">
        <f t="shared" ca="1" si="3"/>
        <v>17</v>
      </c>
      <c r="I55" s="92">
        <f t="shared" ca="1" si="4"/>
        <v>14</v>
      </c>
      <c r="J55" s="16"/>
      <c r="K55" s="16"/>
      <c r="L55" s="16"/>
      <c r="M55" s="16"/>
    </row>
    <row r="56" spans="2:18" ht="18" hidden="1">
      <c r="B56" s="86">
        <v>6</v>
      </c>
      <c r="C56" s="102" t="s">
        <v>70</v>
      </c>
      <c r="D56" s="87" t="str">
        <f t="shared" ca="1" si="0"/>
        <v>0(0)</v>
      </c>
      <c r="E56" s="87" t="str">
        <f t="shared" ca="1" si="1"/>
        <v>0(0)</v>
      </c>
      <c r="F56" s="90">
        <f t="shared" ca="1" si="2"/>
        <v>0</v>
      </c>
      <c r="H56" s="92">
        <f t="shared" ca="1" si="3"/>
        <v>0</v>
      </c>
      <c r="I56" s="92">
        <f t="shared" ca="1" si="4"/>
        <v>0</v>
      </c>
      <c r="J56" s="16"/>
      <c r="K56" s="16"/>
      <c r="L56" s="16"/>
      <c r="M56" s="16"/>
    </row>
    <row r="57" spans="2:18" ht="18.5" hidden="1" thickBot="1">
      <c r="B57" s="88">
        <v>7</v>
      </c>
      <c r="C57" s="103" t="s">
        <v>71</v>
      </c>
      <c r="D57" s="89" t="str">
        <f t="shared" ca="1" si="0"/>
        <v>0(0)</v>
      </c>
      <c r="E57" s="89" t="str">
        <f t="shared" ca="1" si="1"/>
        <v>1(15)</v>
      </c>
      <c r="F57" s="91">
        <f t="shared" ca="1" si="2"/>
        <v>15</v>
      </c>
      <c r="H57" s="92">
        <f t="shared" ca="1" si="3"/>
        <v>0</v>
      </c>
      <c r="I57" s="92">
        <f t="shared" ca="1" si="4"/>
        <v>15</v>
      </c>
      <c r="J57" s="16"/>
      <c r="K57" s="16"/>
      <c r="L57" s="16"/>
      <c r="M57" s="16"/>
    </row>
    <row r="58" spans="2:18" hidden="1">
      <c r="J58" s="16"/>
      <c r="K58" s="16"/>
      <c r="L58" s="16"/>
      <c r="M58" s="16"/>
    </row>
    <row r="59" spans="2:18" ht="25.5" thickBot="1">
      <c r="C59" s="101" t="s">
        <v>64</v>
      </c>
      <c r="J59" s="16"/>
      <c r="K59" s="16"/>
      <c r="L59" s="16"/>
      <c r="M59" s="16"/>
    </row>
    <row r="60" spans="2:18" ht="18" thickBot="1">
      <c r="B60" s="259" t="s">
        <v>58</v>
      </c>
      <c r="C60" s="579" t="s">
        <v>57</v>
      </c>
      <c r="D60" s="579"/>
      <c r="E60" s="580"/>
      <c r="J60" s="16"/>
      <c r="K60" s="16"/>
      <c r="L60" s="16"/>
      <c r="M60" s="16"/>
    </row>
    <row r="61" spans="2:18" s="233" customFormat="1" ht="40.5" customHeight="1">
      <c r="B61" s="260" t="s">
        <v>15</v>
      </c>
      <c r="C61" s="585" t="s">
        <v>125</v>
      </c>
      <c r="D61" s="585"/>
      <c r="E61" s="586"/>
    </row>
    <row r="62" spans="2:18" s="233" customFormat="1" ht="40.5" customHeight="1">
      <c r="B62" s="261" t="s">
        <v>16</v>
      </c>
      <c r="C62" s="581" t="s">
        <v>126</v>
      </c>
      <c r="D62" s="581"/>
      <c r="E62" s="582"/>
    </row>
    <row r="63" spans="2:18" s="233" customFormat="1" ht="40.5" customHeight="1">
      <c r="B63" s="261" t="s">
        <v>17</v>
      </c>
      <c r="C63" s="581" t="s">
        <v>112</v>
      </c>
      <c r="D63" s="581"/>
      <c r="E63" s="582"/>
      <c r="R63" s="246">
        <v>1</v>
      </c>
    </row>
    <row r="64" spans="2:18" s="66" customFormat="1" ht="40.5" customHeight="1">
      <c r="B64" s="262">
        <v>4</v>
      </c>
      <c r="C64" s="583" t="s">
        <v>183</v>
      </c>
      <c r="D64" s="583"/>
      <c r="E64" s="584"/>
      <c r="R64" s="61"/>
    </row>
    <row r="65" spans="2:18" s="66" customFormat="1" ht="40.5" customHeight="1">
      <c r="B65" s="262">
        <v>5</v>
      </c>
      <c r="C65" s="583" t="s">
        <v>184</v>
      </c>
      <c r="D65" s="583"/>
      <c r="E65" s="584"/>
      <c r="R65" s="61"/>
    </row>
    <row r="66" spans="2:18" s="66" customFormat="1" ht="40.5" customHeight="1">
      <c r="B66" s="262">
        <v>6</v>
      </c>
      <c r="C66" s="583" t="s">
        <v>185</v>
      </c>
      <c r="D66" s="583"/>
      <c r="E66" s="584"/>
      <c r="R66" s="61"/>
    </row>
    <row r="67" spans="2:18" s="66" customFormat="1" ht="40.5" customHeight="1">
      <c r="B67" s="262">
        <v>7</v>
      </c>
      <c r="C67" s="583" t="s">
        <v>186</v>
      </c>
      <c r="D67" s="583"/>
      <c r="E67" s="584"/>
      <c r="R67" s="61">
        <v>2</v>
      </c>
    </row>
    <row r="68" spans="2:18" s="66" customFormat="1" ht="40.5" customHeight="1">
      <c r="B68" s="262">
        <v>8</v>
      </c>
      <c r="C68" s="583" t="s">
        <v>187</v>
      </c>
      <c r="D68" s="583"/>
      <c r="E68" s="584"/>
      <c r="R68" s="61">
        <v>3</v>
      </c>
    </row>
    <row r="69" spans="2:18" s="66" customFormat="1" ht="40.5" customHeight="1" thickBot="1">
      <c r="B69" s="263">
        <v>9</v>
      </c>
      <c r="C69" s="577" t="s">
        <v>188</v>
      </c>
      <c r="D69" s="577"/>
      <c r="E69" s="578"/>
      <c r="R69" s="61">
        <v>4</v>
      </c>
    </row>
    <row r="70" spans="2:18" ht="13" customHeight="1">
      <c r="B70" s="227"/>
      <c r="C70" s="228"/>
      <c r="D70" s="228"/>
      <c r="E70" s="228"/>
      <c r="R70" s="229"/>
    </row>
    <row r="71" spans="2:18" ht="25.5" thickBot="1">
      <c r="C71" s="101" t="s">
        <v>65</v>
      </c>
      <c r="N71" s="6">
        <v>1</v>
      </c>
    </row>
    <row r="72" spans="2:18" ht="18" thickBot="1">
      <c r="B72" s="97" t="s">
        <v>58</v>
      </c>
      <c r="C72" s="579" t="s">
        <v>57</v>
      </c>
      <c r="D72" s="579"/>
      <c r="E72" s="580"/>
      <c r="N72" s="6">
        <v>2</v>
      </c>
    </row>
    <row r="73" spans="2:18" ht="40.5" customHeight="1" thickBot="1">
      <c r="B73" s="264">
        <v>1</v>
      </c>
      <c r="C73" s="587" t="s">
        <v>172</v>
      </c>
      <c r="D73" s="587"/>
      <c r="E73" s="588"/>
      <c r="N73" s="6">
        <v>3</v>
      </c>
    </row>
    <row r="74" spans="2:18" ht="40.5" customHeight="1" thickBot="1">
      <c r="B74" s="265">
        <v>2</v>
      </c>
      <c r="C74" s="587" t="s">
        <v>173</v>
      </c>
      <c r="D74" s="587"/>
      <c r="E74" s="588"/>
    </row>
    <row r="75" spans="2:18" ht="40.5" customHeight="1" thickBot="1">
      <c r="B75" s="349">
        <v>3</v>
      </c>
      <c r="C75" s="601" t="s">
        <v>174</v>
      </c>
      <c r="D75" s="601"/>
      <c r="E75" s="602"/>
    </row>
    <row r="76" spans="2:18" ht="13" customHeight="1">
      <c r="B76" s="227"/>
      <c r="C76" s="236"/>
      <c r="D76" s="236"/>
      <c r="E76" s="236"/>
    </row>
    <row r="77" spans="2:18" ht="25.5" thickBot="1">
      <c r="C77" s="101" t="s">
        <v>66</v>
      </c>
    </row>
    <row r="78" spans="2:18" ht="18" thickBot="1">
      <c r="B78" s="97" t="s">
        <v>58</v>
      </c>
      <c r="C78" s="603" t="s">
        <v>57</v>
      </c>
      <c r="D78" s="604"/>
      <c r="E78" s="605"/>
    </row>
    <row r="79" spans="2:18" s="233" customFormat="1" ht="36" customHeight="1" thickBot="1">
      <c r="B79" s="234">
        <v>1</v>
      </c>
      <c r="C79" s="595" t="s">
        <v>268</v>
      </c>
      <c r="D79" s="596"/>
      <c r="E79" s="597"/>
    </row>
    <row r="80" spans="2:18" s="233" customFormat="1" ht="36" customHeight="1">
      <c r="B80" s="235">
        <v>2</v>
      </c>
      <c r="C80" s="592" t="s">
        <v>267</v>
      </c>
      <c r="D80" s="593"/>
      <c r="E80" s="594"/>
    </row>
    <row r="81" spans="2:8" s="233" customFormat="1" ht="47.25" customHeight="1">
      <c r="B81" s="235">
        <v>3</v>
      </c>
      <c r="C81" s="595" t="s">
        <v>269</v>
      </c>
      <c r="D81" s="596"/>
      <c r="E81" s="597"/>
    </row>
    <row r="82" spans="2:8" ht="42.75" customHeight="1">
      <c r="B82" s="230">
        <v>4</v>
      </c>
      <c r="C82" s="598" t="s">
        <v>270</v>
      </c>
      <c r="D82" s="599"/>
      <c r="E82" s="600"/>
    </row>
    <row r="83" spans="2:8" ht="45" customHeight="1">
      <c r="B83" s="231" t="s">
        <v>19</v>
      </c>
      <c r="C83" s="598" t="s">
        <v>271</v>
      </c>
      <c r="D83" s="599"/>
      <c r="E83" s="600"/>
    </row>
    <row r="84" spans="2:8" ht="51" customHeight="1" thickBot="1">
      <c r="B84" s="232" t="s">
        <v>20</v>
      </c>
      <c r="C84" s="589" t="s">
        <v>272</v>
      </c>
      <c r="D84" s="590"/>
      <c r="E84" s="591"/>
    </row>
    <row r="86" spans="2:8" ht="25">
      <c r="B86" s="10" t="s">
        <v>6</v>
      </c>
      <c r="C86" s="27"/>
      <c r="D86" s="27"/>
      <c r="E86" s="15" t="s">
        <v>54</v>
      </c>
      <c r="F86" s="27"/>
      <c r="H86" s="27"/>
    </row>
    <row r="87" spans="2:8" ht="9.75" customHeight="1">
      <c r="B87" s="10"/>
      <c r="C87" s="27"/>
      <c r="D87" s="27"/>
      <c r="E87" s="15"/>
      <c r="F87" s="27"/>
      <c r="H87" s="27"/>
    </row>
    <row r="88" spans="2:8" ht="20.5">
      <c r="B88" s="10" t="s">
        <v>55</v>
      </c>
      <c r="C88" s="15"/>
      <c r="D88" s="16"/>
      <c r="E88" s="15" t="s">
        <v>7</v>
      </c>
      <c r="F88" s="12"/>
      <c r="H88" s="12"/>
    </row>
  </sheetData>
  <sortState ref="K18:K22">
    <sortCondition ref="K20:K24"/>
  </sortState>
  <mergeCells count="32">
    <mergeCell ref="C73:E73"/>
    <mergeCell ref="C84:E84"/>
    <mergeCell ref="C80:E80"/>
    <mergeCell ref="C79:E79"/>
    <mergeCell ref="C81:E81"/>
    <mergeCell ref="C82:E82"/>
    <mergeCell ref="C83:E83"/>
    <mergeCell ref="C75:E75"/>
    <mergeCell ref="C78:E78"/>
    <mergeCell ref="C74:E74"/>
    <mergeCell ref="C69:E69"/>
    <mergeCell ref="C60:E60"/>
    <mergeCell ref="C72:E72"/>
    <mergeCell ref="C63:E63"/>
    <mergeCell ref="C62:E62"/>
    <mergeCell ref="C68:E68"/>
    <mergeCell ref="C61:E61"/>
    <mergeCell ref="C64:E64"/>
    <mergeCell ref="C65:E65"/>
    <mergeCell ref="C66:E66"/>
    <mergeCell ref="C67:E67"/>
    <mergeCell ref="B49:B50"/>
    <mergeCell ref="C49:C50"/>
    <mergeCell ref="D49:E49"/>
    <mergeCell ref="F49:F50"/>
    <mergeCell ref="A1:G1"/>
    <mergeCell ref="A2:G2"/>
    <mergeCell ref="B4:F4"/>
    <mergeCell ref="F39:F40"/>
    <mergeCell ref="B39:B40"/>
    <mergeCell ref="C39:C40"/>
    <mergeCell ref="D39:E39"/>
  </mergeCells>
  <pageMargins left="0.55118110236220474" right="0.19685039370078741" top="0.35433070866141736" bottom="0.19685039370078741" header="0.31496062992125984" footer="0.39370078740157483"/>
  <pageSetup paperSize="9" scale="70" orientation="portrait" horizontalDpi="300" verticalDpi="300" r:id="rId1"/>
  <headerFooter differentOddEven="1"/>
  <rowBreaks count="1" manualBreakCount="1">
    <brk id="36" max="6" man="1"/>
  </rowBreaks>
  <colBreaks count="1" manualBreakCount="1">
    <brk id="7" max="7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topLeftCell="A7" zoomScale="60" workbookViewId="0">
      <selection activeCell="G30" sqref="G30"/>
    </sheetView>
  </sheetViews>
  <sheetFormatPr defaultRowHeight="12.5"/>
  <cols>
    <col min="1" max="1" width="6.7265625" customWidth="1"/>
    <col min="2" max="2" width="38.26953125" customWidth="1"/>
    <col min="3" max="8" width="13.7265625" customWidth="1"/>
    <col min="9" max="11" width="13.7265625" hidden="1" customWidth="1"/>
    <col min="12" max="14" width="8.7265625" customWidth="1"/>
    <col min="15" max="18" width="13.7265625" customWidth="1"/>
  </cols>
  <sheetData>
    <row r="1" spans="1:19" ht="60">
      <c r="A1" s="66"/>
      <c r="B1" s="25"/>
      <c r="C1" s="66"/>
      <c r="D1" s="25"/>
      <c r="E1" s="25"/>
      <c r="F1" s="59" t="s">
        <v>31</v>
      </c>
      <c r="G1" s="25"/>
      <c r="H1" s="59"/>
      <c r="I1" s="26"/>
      <c r="J1" s="66"/>
      <c r="K1" s="25"/>
      <c r="L1" s="25"/>
      <c r="M1" s="25"/>
      <c r="N1" s="25"/>
      <c r="O1" s="25"/>
      <c r="P1" s="25"/>
      <c r="Q1" s="25"/>
      <c r="R1" s="25"/>
      <c r="S1" s="25"/>
    </row>
    <row r="2" spans="1:19" ht="53.25" customHeight="1">
      <c r="A2" s="606" t="s">
        <v>29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"/>
    </row>
    <row r="3" spans="1:19" ht="6" hidden="1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</row>
    <row r="4" spans="1:19" ht="33.75" customHeight="1">
      <c r="A4" s="66"/>
      <c r="B4" s="66"/>
      <c r="C4" s="24"/>
      <c r="D4" s="24"/>
      <c r="E4" s="24"/>
      <c r="F4" s="24"/>
      <c r="G4" s="24"/>
      <c r="H4" s="24" t="s">
        <v>42</v>
      </c>
      <c r="I4" s="66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6" hidden="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"/>
    </row>
    <row r="6" spans="1:19" ht="21" customHeight="1">
      <c r="A6" s="54"/>
      <c r="B6" s="54" t="s">
        <v>32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47</v>
      </c>
      <c r="P6" s="66"/>
      <c r="Q6" s="54"/>
      <c r="R6" s="54"/>
      <c r="S6" s="54"/>
    </row>
    <row r="7" spans="1:19" ht="8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9" ht="27" customHeight="1">
      <c r="A8" s="619" t="s">
        <v>4</v>
      </c>
      <c r="B8" s="621" t="s">
        <v>33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623" t="s">
        <v>0</v>
      </c>
      <c r="M8" s="623" t="s">
        <v>1</v>
      </c>
      <c r="N8" s="623" t="s">
        <v>2</v>
      </c>
      <c r="O8" s="623" t="s">
        <v>30</v>
      </c>
      <c r="P8" s="623" t="s">
        <v>5</v>
      </c>
      <c r="Q8" s="2"/>
    </row>
    <row r="9" spans="1:19" ht="25.5" customHeight="1">
      <c r="A9" s="620"/>
      <c r="B9" s="622"/>
      <c r="C9" s="50" t="str">
        <f>$B10</f>
        <v>Дуплякин Юрий</v>
      </c>
      <c r="D9" s="50" t="str">
        <f>B11</f>
        <v>Пузанов Андрей</v>
      </c>
      <c r="E9" s="50" t="str">
        <f>B12</f>
        <v>Козис Евгений</v>
      </c>
      <c r="F9" s="50" t="str">
        <f>B13</f>
        <v>Стыкалин Владимир</v>
      </c>
      <c r="G9" s="50" t="str">
        <f>B14</f>
        <v>Саморуков Юрий</v>
      </c>
      <c r="H9" s="50" t="str">
        <f>B15</f>
        <v>Попов Илья</v>
      </c>
      <c r="I9" s="50">
        <f>B16</f>
        <v>0</v>
      </c>
      <c r="J9" s="50">
        <f>B17</f>
        <v>0</v>
      </c>
      <c r="K9" s="50">
        <f>B18</f>
        <v>0</v>
      </c>
      <c r="L9" s="624"/>
      <c r="M9" s="624"/>
      <c r="N9" s="624"/>
      <c r="O9" s="624"/>
      <c r="P9" s="624"/>
      <c r="Q9" s="2"/>
    </row>
    <row r="10" spans="1:19" ht="62.25" customHeight="1">
      <c r="A10" s="6">
        <v>1</v>
      </c>
      <c r="B10" s="51" t="s">
        <v>39</v>
      </c>
      <c r="C10" s="37"/>
      <c r="D10" s="40" t="e">
        <f>IF(#REF!&lt;&gt;" : ",#REF!," ")</f>
        <v>#REF!</v>
      </c>
      <c r="E10" s="40" t="e">
        <f>IF(#REF!&lt;&gt;" : ",#REF!," ")</f>
        <v>#REF!</v>
      </c>
      <c r="F10" s="40" t="e">
        <f>IF(#REF!&lt;&gt;" : ",#REF!," ")</f>
        <v>#REF!</v>
      </c>
      <c r="G10" s="40" t="e">
        <f>IF(#REF!&lt;&gt;" : ",#REF!," ")</f>
        <v>#REF!</v>
      </c>
      <c r="H10" s="40" t="e">
        <f>IF(#REF!&lt;&gt;" : ",#REF!," ")</f>
        <v>#REF!</v>
      </c>
      <c r="I10" s="40" t="e">
        <f>IF(#REF!&lt;&gt;" : ",#REF!," ")</f>
        <v>#REF!</v>
      </c>
      <c r="J10" s="40" t="e">
        <f>IF(#REF!&lt;&gt;" : ",#REF!," ")</f>
        <v>#REF!</v>
      </c>
      <c r="K10" s="55" t="e">
        <f>IF(#REF!&lt;&gt;" : ",#REF!," ")</f>
        <v>#REF!</v>
      </c>
      <c r="L10" s="58" t="e">
        <f>#REF!</f>
        <v>#REF!</v>
      </c>
      <c r="M10" s="40" t="e">
        <f>#REF!</f>
        <v>#REF!</v>
      </c>
      <c r="N10" s="55" t="e">
        <f>#REF!</f>
        <v>#REF!</v>
      </c>
      <c r="O10" s="57" t="e">
        <f>CONCATENATE(#REF!,#REF!,"  =",#REF!)</f>
        <v>#REF!</v>
      </c>
      <c r="P10" s="49" t="s">
        <v>17</v>
      </c>
      <c r="Q10" s="2"/>
    </row>
    <row r="11" spans="1:19" ht="62.25" customHeight="1">
      <c r="A11" s="6">
        <v>2</v>
      </c>
      <c r="B11" s="51" t="s">
        <v>48</v>
      </c>
      <c r="C11" s="34" t="s">
        <v>36</v>
      </c>
      <c r="D11" s="37"/>
      <c r="E11" s="40" t="e">
        <f>IF(#REF!&lt;&gt;" : ",#REF!," ")</f>
        <v>#REF!</v>
      </c>
      <c r="F11" s="40" t="e">
        <f>IF(#REF!&lt;&gt;" : ",#REF!," ")</f>
        <v>#REF!</v>
      </c>
      <c r="G11" s="40" t="e">
        <f>IF(#REF!&lt;&gt;" : ",#REF!," ")</f>
        <v>#REF!</v>
      </c>
      <c r="H11" s="40" t="e">
        <f>IF(#REF!&lt;&gt;" : ",#REF!," ")</f>
        <v>#REF!</v>
      </c>
      <c r="I11" s="40" t="e">
        <f>IF(#REF!&lt;&gt;" : ",#REF!," ")</f>
        <v>#REF!</v>
      </c>
      <c r="J11" s="40" t="e">
        <f>IF(#REF!&lt;&gt;" : ",#REF!," ")</f>
        <v>#REF!</v>
      </c>
      <c r="K11" s="55" t="e">
        <f>IF(#REF!&lt;&gt;" : ",#REF!," ")</f>
        <v>#REF!</v>
      </c>
      <c r="L11" s="58" t="e">
        <f>#REF!</f>
        <v>#REF!</v>
      </c>
      <c r="M11" s="40" t="e">
        <f>#REF!</f>
        <v>#REF!</v>
      </c>
      <c r="N11" s="55" t="e">
        <f>#REF!</f>
        <v>#REF!</v>
      </c>
      <c r="O11" s="57" t="e">
        <f>CONCATENATE(#REF!,#REF!,"  =",#REF!)</f>
        <v>#REF!</v>
      </c>
      <c r="P11" s="38" t="s">
        <v>15</v>
      </c>
    </row>
    <row r="12" spans="1:19" ht="63" customHeight="1">
      <c r="A12" s="6">
        <v>3</v>
      </c>
      <c r="B12" s="51" t="s">
        <v>53</v>
      </c>
      <c r="C12" s="34" t="s">
        <v>34</v>
      </c>
      <c r="D12" s="34" t="s">
        <v>13</v>
      </c>
      <c r="E12" s="37"/>
      <c r="F12" s="40" t="e">
        <f>IF(#REF!&lt;&gt;" : ",#REF!," ")</f>
        <v>#REF!</v>
      </c>
      <c r="G12" s="40" t="e">
        <f>IF(#REF!&lt;&gt;" : ",#REF!," ")</f>
        <v>#REF!</v>
      </c>
      <c r="H12" s="40" t="e">
        <f>IF(#REF!&lt;&gt;" : ",#REF!," ")</f>
        <v>#REF!</v>
      </c>
      <c r="I12" s="40" t="e">
        <f>IF(#REF!&lt;&gt;" : ",#REF!," ")</f>
        <v>#REF!</v>
      </c>
      <c r="J12" s="40" t="e">
        <f>IF(#REF!&lt;&gt;" : ",#REF!," ")</f>
        <v>#REF!</v>
      </c>
      <c r="K12" s="55" t="e">
        <f>IF(#REF!&lt;&gt;" : ",#REF!," ")</f>
        <v>#REF!</v>
      </c>
      <c r="L12" s="58" t="e">
        <f>#REF!</f>
        <v>#REF!</v>
      </c>
      <c r="M12" s="40" t="e">
        <f>#REF!</f>
        <v>#REF!</v>
      </c>
      <c r="N12" s="55" t="e">
        <f>#REF!</f>
        <v>#REF!</v>
      </c>
      <c r="O12" s="57" t="e">
        <f>CONCATENATE(#REF!,#REF!,"  =",#REF!)</f>
        <v>#REF!</v>
      </c>
      <c r="P12" s="38" t="s">
        <v>16</v>
      </c>
    </row>
    <row r="13" spans="1:19" ht="63" customHeight="1">
      <c r="A13" s="6">
        <v>4</v>
      </c>
      <c r="B13" s="51" t="s">
        <v>49</v>
      </c>
      <c r="C13" s="34" t="s">
        <v>27</v>
      </c>
      <c r="D13" s="34" t="s">
        <v>25</v>
      </c>
      <c r="E13" s="34" t="s">
        <v>27</v>
      </c>
      <c r="F13" s="39"/>
      <c r="G13" s="40" t="e">
        <f>IF(#REF!&lt;&gt;" : ",#REF!," ")</f>
        <v>#REF!</v>
      </c>
      <c r="H13" s="40" t="e">
        <f>IF(#REF!&lt;&gt;" : ",#REF!," ")</f>
        <v>#REF!</v>
      </c>
      <c r="I13" s="40" t="e">
        <f>IF(#REF!&lt;&gt;" : ",#REF!," ")</f>
        <v>#REF!</v>
      </c>
      <c r="J13" s="40" t="e">
        <f>IF(#REF!&lt;&gt;" : ",#REF!," ")</f>
        <v>#REF!</v>
      </c>
      <c r="K13" s="55" t="e">
        <f>IF(#REF!&lt;&gt;" : ",#REF!," ")</f>
        <v>#REF!</v>
      </c>
      <c r="L13" s="58" t="e">
        <f>#REF!</f>
        <v>#REF!</v>
      </c>
      <c r="M13" s="40" t="e">
        <f>#REF!</f>
        <v>#REF!</v>
      </c>
      <c r="N13" s="55" t="e">
        <f>#REF!</f>
        <v>#REF!</v>
      </c>
      <c r="O13" s="57" t="e">
        <f>CONCATENATE(#REF!,#REF!,"  =",#REF!)</f>
        <v>#REF!</v>
      </c>
      <c r="P13" s="49" t="s">
        <v>19</v>
      </c>
    </row>
    <row r="14" spans="1:19" ht="63" customHeight="1">
      <c r="A14" s="6">
        <v>5</v>
      </c>
      <c r="B14" s="51" t="s">
        <v>50</v>
      </c>
      <c r="C14" s="34" t="s">
        <v>27</v>
      </c>
      <c r="D14" s="34" t="s">
        <v>23</v>
      </c>
      <c r="E14" s="34" t="s">
        <v>14</v>
      </c>
      <c r="F14" s="34" t="s">
        <v>24</v>
      </c>
      <c r="G14" s="37"/>
      <c r="H14" s="40" t="e">
        <f>IF(#REF!&lt;&gt;" : ",#REF!," ")</f>
        <v>#REF!</v>
      </c>
      <c r="I14" s="40" t="e">
        <f>IF(#REF!&lt;&gt;" : ",#REF!," ")</f>
        <v>#REF!</v>
      </c>
      <c r="J14" s="40" t="e">
        <f>K15</f>
        <v>#REF!</v>
      </c>
      <c r="K14" s="55" t="e">
        <f>IF(#REF!&lt;&gt;" : ",#REF!," ")</f>
        <v>#REF!</v>
      </c>
      <c r="L14" s="58" t="e">
        <f>#REF!</f>
        <v>#REF!</v>
      </c>
      <c r="M14" s="40" t="e">
        <f>#REF!</f>
        <v>#REF!</v>
      </c>
      <c r="N14" s="55" t="e">
        <f>#REF!</f>
        <v>#REF!</v>
      </c>
      <c r="O14" s="57" t="e">
        <f>CONCATENATE(#REF!,#REF!,"  =",#REF!)</f>
        <v>#REF!</v>
      </c>
      <c r="P14" s="49" t="s">
        <v>18</v>
      </c>
    </row>
    <row r="15" spans="1:19" ht="63" customHeight="1">
      <c r="A15" s="4">
        <v>6</v>
      </c>
      <c r="B15" s="52" t="s">
        <v>51</v>
      </c>
      <c r="C15" s="34" t="s">
        <v>27</v>
      </c>
      <c r="D15" s="34" t="s">
        <v>27</v>
      </c>
      <c r="E15" s="34" t="s">
        <v>27</v>
      </c>
      <c r="F15" s="34" t="s">
        <v>23</v>
      </c>
      <c r="G15" s="34" t="s">
        <v>25</v>
      </c>
      <c r="H15" s="39"/>
      <c r="I15" s="40" t="e">
        <f>IF(#REF!&lt;&gt;" : ",#REF!," ")</f>
        <v>#REF!</v>
      </c>
      <c r="J15" s="40" t="e">
        <f>IF(#REF!&lt;&gt;" : ",#REF!," ")</f>
        <v>#REF!</v>
      </c>
      <c r="K15" s="55" t="e">
        <f>IF(#REF!&lt;&gt;" : ",#REF!," ")</f>
        <v>#REF!</v>
      </c>
      <c r="L15" s="58" t="e">
        <f>#REF!</f>
        <v>#REF!</v>
      </c>
      <c r="M15" s="40" t="e">
        <f>#REF!</f>
        <v>#REF!</v>
      </c>
      <c r="N15" s="55" t="e">
        <f>#REF!</f>
        <v>#REF!</v>
      </c>
      <c r="O15" s="57" t="e">
        <f>CONCATENATE(#REF!,#REF!,"  =",#REF!)</f>
        <v>#REF!</v>
      </c>
      <c r="P15" s="49" t="s">
        <v>20</v>
      </c>
    </row>
    <row r="16" spans="1:19" s="17" customFormat="1" ht="63" hidden="1" customHeight="1">
      <c r="A16" s="6">
        <v>7</v>
      </c>
      <c r="B16" s="51"/>
      <c r="C16" s="34"/>
      <c r="D16" s="34"/>
      <c r="E16" s="34"/>
      <c r="F16" s="34"/>
      <c r="G16" s="34"/>
      <c r="H16" s="34"/>
      <c r="I16" s="37"/>
      <c r="J16" s="40" t="e">
        <f>IF(#REF!&lt;&gt;" : ",#REF!," ")</f>
        <v>#REF!</v>
      </c>
      <c r="K16" s="55" t="e">
        <f>IF(#REF!&lt;&gt;" : ",#REF!," ")</f>
        <v>#REF!</v>
      </c>
      <c r="L16" s="63" t="e">
        <f>#REF!</f>
        <v>#REF!</v>
      </c>
      <c r="M16" s="62" t="e">
        <f>#REF!</f>
        <v>#REF!</v>
      </c>
      <c r="N16" s="64" t="e">
        <f>#REF!</f>
        <v>#REF!</v>
      </c>
      <c r="O16" s="65" t="e">
        <f>CONCATENATE(#REF!,#REF!,"  =",#REF!)</f>
        <v>#REF!</v>
      </c>
      <c r="P16" s="49"/>
    </row>
    <row r="17" spans="1:20" ht="63" hidden="1" customHeight="1">
      <c r="A17" s="36">
        <v>8</v>
      </c>
      <c r="B17" s="53"/>
      <c r="C17" s="34"/>
      <c r="D17" s="34"/>
      <c r="E17" s="34"/>
      <c r="F17" s="34"/>
      <c r="G17" s="34"/>
      <c r="H17" s="34"/>
      <c r="I17" s="34"/>
      <c r="J17" s="39"/>
      <c r="K17" s="55" t="e">
        <f>IF(#REF!&lt;&gt;" : ",#REF!," ")</f>
        <v>#REF!</v>
      </c>
      <c r="L17" s="63" t="e">
        <f>#REF!</f>
        <v>#REF!</v>
      </c>
      <c r="M17" s="62" t="e">
        <f>#REF!</f>
        <v>#REF!</v>
      </c>
      <c r="N17" s="64" t="e">
        <f>#REF!</f>
        <v>#REF!</v>
      </c>
      <c r="O17" s="65" t="e">
        <f>CONCATENATE(#REF!,#REF!,"  =",#REF!)</f>
        <v>#REF!</v>
      </c>
      <c r="P17" s="49"/>
    </row>
    <row r="18" spans="1:20" s="17" customFormat="1" ht="63" hidden="1" customHeight="1">
      <c r="A18" s="4">
        <v>9</v>
      </c>
      <c r="B18" s="51"/>
      <c r="C18" s="34"/>
      <c r="D18" s="34"/>
      <c r="E18" s="34"/>
      <c r="F18" s="34"/>
      <c r="G18" s="34"/>
      <c r="H18" s="34"/>
      <c r="I18" s="34"/>
      <c r="J18" s="34"/>
      <c r="K18" s="56"/>
      <c r="L18" s="63" t="e">
        <f>#REF!</f>
        <v>#REF!</v>
      </c>
      <c r="M18" s="62" t="e">
        <f>#REF!</f>
        <v>#REF!</v>
      </c>
      <c r="N18" s="64" t="e">
        <f>#REF!</f>
        <v>#REF!</v>
      </c>
      <c r="O18" s="65" t="e">
        <f>CONCATENATE(#REF!,#REF!,"  =",#REF!)</f>
        <v>#REF!</v>
      </c>
      <c r="P18" s="49"/>
    </row>
    <row r="19" spans="1:20" ht="15" customHeight="1">
      <c r="A19" s="8"/>
      <c r="B19" s="18"/>
      <c r="C19" s="19"/>
      <c r="D19" s="19"/>
      <c r="E19" s="19"/>
      <c r="F19" s="19"/>
      <c r="G19" s="20"/>
      <c r="H19" s="19"/>
      <c r="I19" s="19"/>
      <c r="J19" s="19"/>
      <c r="K19" s="19"/>
      <c r="L19" s="21"/>
      <c r="M19" s="21"/>
      <c r="N19" s="21"/>
      <c r="O19" s="22"/>
      <c r="P19" s="21"/>
      <c r="Q19" s="23"/>
      <c r="R19" s="23"/>
    </row>
    <row r="20" spans="1:20" ht="17.25" customHeight="1">
      <c r="A20" s="8"/>
      <c r="B20" s="18"/>
      <c r="C20" s="19"/>
      <c r="D20" s="19"/>
      <c r="E20" s="19"/>
      <c r="F20" s="19"/>
      <c r="G20" s="20"/>
      <c r="H20" s="19"/>
      <c r="I20" s="19"/>
      <c r="J20" s="19"/>
      <c r="K20" s="19"/>
      <c r="L20" s="21"/>
      <c r="M20" s="21"/>
      <c r="N20" s="21"/>
      <c r="O20" s="22"/>
      <c r="P20" s="21"/>
      <c r="Q20" s="23"/>
      <c r="R20" s="23"/>
      <c r="T20" s="33"/>
    </row>
    <row r="21" spans="1:20" ht="40" customHeight="1">
      <c r="A21" s="27"/>
      <c r="B21" s="35"/>
      <c r="C21" s="27"/>
      <c r="D21" s="10" t="s">
        <v>6</v>
      </c>
      <c r="F21" s="27"/>
      <c r="G21" s="29"/>
      <c r="H21" s="29"/>
      <c r="I21" s="29"/>
      <c r="J21" s="29"/>
      <c r="M21" s="15" t="s">
        <v>54</v>
      </c>
      <c r="N21" s="27"/>
      <c r="O21" s="27"/>
      <c r="P21" s="27"/>
      <c r="Q21" s="27"/>
      <c r="R21" s="27"/>
    </row>
    <row r="22" spans="1:20" ht="40" customHeight="1">
      <c r="A22" s="8"/>
      <c r="B22" s="8"/>
      <c r="C22" s="10" t="s">
        <v>8</v>
      </c>
      <c r="F22" s="10"/>
      <c r="G22" s="30"/>
      <c r="H22" s="31"/>
      <c r="I22" s="32"/>
      <c r="J22" s="32"/>
      <c r="L22" s="12"/>
      <c r="M22" s="15" t="s">
        <v>7</v>
      </c>
      <c r="N22" s="10"/>
      <c r="O22" s="11"/>
      <c r="P22" s="8"/>
      <c r="Q22" s="8"/>
      <c r="R22" s="8"/>
    </row>
    <row r="23" spans="1:20" ht="15.75" customHeight="1">
      <c r="A23" s="8"/>
      <c r="B23" s="8"/>
      <c r="C23" s="8"/>
      <c r="D23" s="8"/>
      <c r="E23" s="8"/>
      <c r="F23" s="8"/>
      <c r="G23" s="8"/>
      <c r="H23" s="8"/>
      <c r="I23" s="7"/>
      <c r="J23" s="8"/>
      <c r="K23" s="8"/>
      <c r="L23" s="8"/>
      <c r="M23" s="8"/>
      <c r="N23" s="8"/>
      <c r="O23" s="8"/>
      <c r="P23" s="8"/>
      <c r="Q23" s="8"/>
      <c r="R23" s="8"/>
    </row>
    <row r="24" spans="1:20" ht="20.25" customHeight="1">
      <c r="A24" s="9"/>
      <c r="B24" s="7" t="s">
        <v>11</v>
      </c>
      <c r="C24" s="7"/>
      <c r="D24" s="7"/>
      <c r="E24" s="7"/>
      <c r="F24" s="7"/>
      <c r="J24" s="10"/>
      <c r="K24" s="28"/>
      <c r="L24" s="28"/>
      <c r="N24" s="15"/>
      <c r="O24" s="7"/>
      <c r="P24" s="7"/>
      <c r="Q24" s="7"/>
      <c r="R24" s="7"/>
    </row>
    <row r="25" spans="1:20" ht="24" customHeight="1">
      <c r="A25" s="7"/>
      <c r="B25" s="7" t="s">
        <v>12</v>
      </c>
      <c r="C25" s="7"/>
      <c r="D25" s="7"/>
      <c r="E25" s="7"/>
      <c r="F25" s="7"/>
      <c r="G25" s="7"/>
      <c r="H25" s="7"/>
      <c r="I25" s="7"/>
      <c r="J25" s="7"/>
      <c r="K25" s="16"/>
      <c r="L25" s="7"/>
      <c r="M25" s="7"/>
      <c r="N25" s="7"/>
      <c r="O25" s="7"/>
      <c r="P25" s="7"/>
      <c r="Q25" s="7"/>
      <c r="R25" s="7"/>
    </row>
    <row r="26" spans="1:20" ht="18">
      <c r="K26" s="5"/>
      <c r="L26" s="13"/>
      <c r="M26" s="13"/>
      <c r="N26" s="13"/>
      <c r="O26" s="14"/>
      <c r="P26" s="5"/>
      <c r="Q26" s="5"/>
      <c r="R26" s="5"/>
      <c r="S26" s="5"/>
    </row>
    <row r="27" spans="1:20" ht="18">
      <c r="K27" s="5"/>
      <c r="L27" s="16"/>
      <c r="M27" s="16"/>
      <c r="N27" s="16"/>
      <c r="O27" s="5"/>
      <c r="P27" s="5"/>
      <c r="Q27" s="5"/>
      <c r="R27" s="5"/>
      <c r="S27" s="5"/>
    </row>
  </sheetData>
  <mergeCells count="8">
    <mergeCell ref="A2:R2"/>
    <mergeCell ref="A8:A9"/>
    <mergeCell ref="B8:B9"/>
    <mergeCell ref="L8:L9"/>
    <mergeCell ref="M8:M9"/>
    <mergeCell ref="N8:N9"/>
    <mergeCell ref="O8:O9"/>
    <mergeCell ref="P8:P9"/>
  </mergeCells>
  <pageMargins left="0.70866141732283472" right="0.70866141732283472" top="6.91" bottom="0.74803149606299213" header="0.31496062992125984" footer="0.31496062992125984"/>
  <pageSetup paperSize="9" scale="39" orientation="portrait" r:id="rId1"/>
  <ignoredErrors>
    <ignoredError sqref="D10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2"/>
  <sheetViews>
    <sheetView zoomScale="75" workbookViewId="0">
      <selection activeCell="AW45" sqref="AW45"/>
    </sheetView>
  </sheetViews>
  <sheetFormatPr defaultRowHeight="12.5"/>
  <cols>
    <col min="3" max="6" width="4.54296875" bestFit="1" customWidth="1"/>
    <col min="7" max="7" width="6.26953125" bestFit="1" customWidth="1"/>
    <col min="8" max="8" width="5.26953125" bestFit="1" customWidth="1"/>
    <col min="9" max="9" width="4.7265625" bestFit="1" customWidth="1"/>
    <col min="10" max="10" width="6.7265625" bestFit="1" customWidth="1"/>
    <col min="11" max="11" width="5.54296875" bestFit="1" customWidth="1"/>
    <col min="12" max="12" width="2" hidden="1" customWidth="1"/>
    <col min="13" max="20" width="2.26953125" hidden="1" customWidth="1"/>
    <col min="21" max="21" width="2.26953125" bestFit="1" customWidth="1"/>
    <col min="22" max="22" width="2" hidden="1" customWidth="1"/>
    <col min="23" max="30" width="2.26953125" hidden="1" customWidth="1"/>
    <col min="31" max="31" width="3.26953125" customWidth="1"/>
    <col min="32" max="32" width="2" hidden="1" customWidth="1"/>
    <col min="33" max="40" width="2.26953125" hidden="1" customWidth="1"/>
    <col min="41" max="41" width="2.26953125" bestFit="1" customWidth="1"/>
    <col min="42" max="42" width="8.453125" bestFit="1" customWidth="1"/>
    <col min="44" max="44" width="5.7265625" bestFit="1" customWidth="1"/>
  </cols>
  <sheetData>
    <row r="1" spans="1:47">
      <c r="C1" s="1" t="e">
        <f>#REF!</f>
        <v>#REF!</v>
      </c>
      <c r="D1" s="1" t="e">
        <f>#REF!</f>
        <v>#REF!</v>
      </c>
      <c r="E1" s="1" t="e">
        <f>#REF!</f>
        <v>#REF!</v>
      </c>
      <c r="F1" s="1" t="e">
        <f>#REF!</f>
        <v>#REF!</v>
      </c>
      <c r="G1" s="1" t="e">
        <f>#REF!</f>
        <v>#REF!</v>
      </c>
      <c r="H1" s="1" t="e">
        <f>#REF!</f>
        <v>#REF!</v>
      </c>
      <c r="I1" s="1" t="e">
        <f>#REF!</f>
        <v>#REF!</v>
      </c>
      <c r="J1" s="1" t="e">
        <f>#REF!</f>
        <v>#REF!</v>
      </c>
      <c r="K1" s="1" t="e">
        <f>#REF!</f>
        <v>#REF!</v>
      </c>
      <c r="L1" s="44">
        <v>1</v>
      </c>
      <c r="M1" s="44">
        <v>2</v>
      </c>
      <c r="N1" s="44">
        <v>3</v>
      </c>
      <c r="O1" s="44">
        <v>4</v>
      </c>
      <c r="P1" s="44">
        <v>5</v>
      </c>
      <c r="Q1" s="44">
        <v>6</v>
      </c>
      <c r="R1" s="44">
        <v>7</v>
      </c>
      <c r="S1" s="44">
        <v>8</v>
      </c>
      <c r="T1" s="44">
        <v>9</v>
      </c>
      <c r="U1" s="652" t="e">
        <f>#REF!</f>
        <v>#REF!</v>
      </c>
      <c r="V1" s="44">
        <v>1</v>
      </c>
      <c r="W1" s="44">
        <v>2</v>
      </c>
      <c r="X1" s="44">
        <v>3</v>
      </c>
      <c r="Y1" s="44">
        <v>4</v>
      </c>
      <c r="Z1" s="44">
        <v>5</v>
      </c>
      <c r="AA1" s="44">
        <v>6</v>
      </c>
      <c r="AB1" s="44">
        <v>7</v>
      </c>
      <c r="AC1" s="44">
        <v>8</v>
      </c>
      <c r="AD1" s="44">
        <v>9</v>
      </c>
      <c r="AE1" s="652" t="e">
        <f>#REF!</f>
        <v>#REF!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652" t="e">
        <f>#REF!</f>
        <v>#REF!</v>
      </c>
      <c r="AP1" s="653" t="s">
        <v>9</v>
      </c>
      <c r="AQ1" s="653" t="s">
        <v>10</v>
      </c>
      <c r="AR1" s="652" t="e">
        <f>#REF!</f>
        <v>#REF!</v>
      </c>
      <c r="AS1" s="652" t="e">
        <f>#REF!</f>
        <v>#REF!</v>
      </c>
      <c r="AT1" s="652" t="e">
        <f>#REF!</f>
        <v>#REF!</v>
      </c>
      <c r="AU1" s="652" t="e">
        <f>#REF!</f>
        <v>#REF!</v>
      </c>
    </row>
    <row r="2" spans="1:47"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s="42" t="s">
        <v>0</v>
      </c>
      <c r="M2" s="42" t="s">
        <v>0</v>
      </c>
      <c r="N2" s="42" t="s">
        <v>0</v>
      </c>
      <c r="O2" s="42" t="s">
        <v>0</v>
      </c>
      <c r="P2" s="42" t="s">
        <v>0</v>
      </c>
      <c r="Q2" s="42" t="s">
        <v>0</v>
      </c>
      <c r="R2" s="42" t="s">
        <v>0</v>
      </c>
      <c r="S2" s="42" t="s">
        <v>0</v>
      </c>
      <c r="T2" s="42" t="s">
        <v>0</v>
      </c>
      <c r="U2" s="652"/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652"/>
      <c r="AF2" s="42" t="s">
        <v>2</v>
      </c>
      <c r="AG2" s="42" t="s">
        <v>2</v>
      </c>
      <c r="AH2" s="42" t="s">
        <v>2</v>
      </c>
      <c r="AI2" s="42" t="s">
        <v>2</v>
      </c>
      <c r="AJ2" s="42" t="s">
        <v>2</v>
      </c>
      <c r="AK2" s="42" t="s">
        <v>2</v>
      </c>
      <c r="AL2" s="42" t="s">
        <v>2</v>
      </c>
      <c r="AM2" s="42" t="s">
        <v>2</v>
      </c>
      <c r="AN2" s="42" t="s">
        <v>2</v>
      </c>
      <c r="AO2" s="652"/>
      <c r="AP2" s="653"/>
      <c r="AQ2" s="653"/>
      <c r="AR2" s="652"/>
      <c r="AS2" s="652"/>
      <c r="AT2" s="652"/>
      <c r="AU2" s="652"/>
    </row>
    <row r="3" spans="1:47">
      <c r="A3" t="e">
        <f>#REF!</f>
        <v>#REF!</v>
      </c>
      <c r="B3" t="e">
        <f>#REF!</f>
        <v>#REF!</v>
      </c>
      <c r="C3" s="46"/>
      <c r="D3" s="1" t="e">
        <f ca="1">CONCATENATE(RIGHT(INDIRECT(ADDRESS(COLUMN(D3),ROW(D3),4)),LEN(INDIRECT(ADDRESS(COLUMN(D3),ROW(D3),4)))-FIND(":",INDIRECT(ADDRESS(COLUMN(D3),ROW(D3),4)))),":",LEFT(INDIRECT(ADDRESS(COLUMN(D3),ROW(D3),4)),FIND(":",INDIRECT(ADDRESS(COLUMN(D3),ROW(D3),4)))-1))</f>
        <v>#REF!</v>
      </c>
      <c r="E3" s="1" t="e">
        <f t="shared" ref="E3:K10" ca="1" si="0">CONCATENATE(RIGHT(INDIRECT(ADDRESS(COLUMN(E3),ROW(E3),4)),LEN(INDIRECT(ADDRESS(COLUMN(E3),ROW(E3),4)))-FIND(":",INDIRECT(ADDRESS(COLUMN(E3),ROW(E3),4)))),":",LEFT(INDIRECT(ADDRESS(COLUMN(E3),ROW(E3),4)),FIND(":",INDIRECT(ADDRESS(COLUMN(E3),ROW(E3),4)))-1))</f>
        <v>#REF!</v>
      </c>
      <c r="F3" s="1" t="e">
        <f t="shared" ca="1" si="0"/>
        <v>#REF!</v>
      </c>
      <c r="G3" s="1" t="e">
        <f t="shared" ca="1" si="0"/>
        <v>#REF!</v>
      </c>
      <c r="H3" s="1" t="e">
        <f t="shared" ca="1" si="0"/>
        <v>#REF!</v>
      </c>
      <c r="I3" s="1" t="e">
        <f t="shared" ca="1" si="0"/>
        <v>#REF!</v>
      </c>
      <c r="J3" s="1" t="e">
        <f t="shared" ca="1" si="0"/>
        <v>#REF!</v>
      </c>
      <c r="K3" s="1" t="e">
        <f t="shared" ca="1" si="0"/>
        <v>#REF!</v>
      </c>
      <c r="L3" s="43"/>
      <c r="M3" s="42" t="e">
        <f ca="1">IF(D3&lt;&gt;" : ",IF(VALUE(RIGHT(D3,LEN(D3)-FIND(":",D3)))&lt;VALUE(LEFT(D3,FIND(":",D3)-1)),1,0)," ")</f>
        <v>#REF!</v>
      </c>
      <c r="N3" s="42" t="e">
        <f t="shared" ref="N3:T11" ca="1" si="1">IF(E3&lt;&gt;" : ",IF(VALUE(RIGHT(E3,LEN(E3)-FIND(":",E3)))&lt;VALUE(LEFT(E3,FIND(":",E3)-1)),1,0)," ")</f>
        <v>#REF!</v>
      </c>
      <c r="O3" s="42" t="e">
        <f t="shared" ca="1" si="1"/>
        <v>#REF!</v>
      </c>
      <c r="P3" s="42" t="e">
        <f t="shared" ca="1" si="1"/>
        <v>#REF!</v>
      </c>
      <c r="Q3" s="42" t="e">
        <f t="shared" ca="1" si="1"/>
        <v>#REF!</v>
      </c>
      <c r="R3" s="42" t="e">
        <f t="shared" ca="1" si="1"/>
        <v>#REF!</v>
      </c>
      <c r="S3" s="42" t="e">
        <f t="shared" ca="1" si="1"/>
        <v>#REF!</v>
      </c>
      <c r="T3" s="42" t="e">
        <f t="shared" ca="1" si="1"/>
        <v>#REF!</v>
      </c>
      <c r="U3" s="47" t="e">
        <f ca="1">SUM(M3:T3)</f>
        <v>#REF!</v>
      </c>
      <c r="V3" s="43"/>
      <c r="W3" s="42" t="e">
        <f ca="1">IF(D3=" : ", " ",IF(RIGHT(D3,LEN(D3)-FIND(":",D3))=LEFT(D3,FIND(":",D3)-1),1,0))</f>
        <v>#REF!</v>
      </c>
      <c r="X3" s="42" t="e">
        <f t="shared" ref="X3:AD10" ca="1" si="2">IF(E3=" : ", " ",IF(RIGHT(E3,LEN(E3)-FIND(":",E3))=LEFT(E3,FIND(":",E3)-1),1,0))</f>
        <v>#REF!</v>
      </c>
      <c r="Y3" s="42" t="e">
        <f t="shared" ca="1" si="2"/>
        <v>#REF!</v>
      </c>
      <c r="Z3" s="42" t="e">
        <f t="shared" ca="1" si="2"/>
        <v>#REF!</v>
      </c>
      <c r="AA3" s="42" t="e">
        <f t="shared" ca="1" si="2"/>
        <v>#REF!</v>
      </c>
      <c r="AB3" s="42" t="e">
        <f t="shared" ca="1" si="2"/>
        <v>#REF!</v>
      </c>
      <c r="AC3" s="42" t="e">
        <f t="shared" ca="1" si="2"/>
        <v>#REF!</v>
      </c>
      <c r="AD3" s="42" t="e">
        <f t="shared" ca="1" si="2"/>
        <v>#REF!</v>
      </c>
      <c r="AE3" s="48" t="e">
        <f ca="1">SUM(W3:AD3)</f>
        <v>#REF!</v>
      </c>
      <c r="AF3" s="43"/>
      <c r="AG3" s="42" t="e">
        <f t="shared" ref="AG3:AN9" ca="1" si="3">IF(D3&lt;&gt;" : ",IF(VALUE(RIGHT(D3,LEN(D3)-FIND(":",D3)))&gt;VALUE(LEFT(D3,FIND(":",D3)-1)),1,0)," ")</f>
        <v>#REF!</v>
      </c>
      <c r="AH3" s="42" t="e">
        <f t="shared" ca="1" si="3"/>
        <v>#REF!</v>
      </c>
      <c r="AI3" s="42" t="e">
        <f t="shared" ca="1" si="3"/>
        <v>#REF!</v>
      </c>
      <c r="AJ3" s="42" t="e">
        <f t="shared" ca="1" si="3"/>
        <v>#REF!</v>
      </c>
      <c r="AK3" s="42" t="e">
        <f t="shared" ca="1" si="3"/>
        <v>#REF!</v>
      </c>
      <c r="AL3" s="42" t="e">
        <f t="shared" ca="1" si="3"/>
        <v>#REF!</v>
      </c>
      <c r="AM3" s="42" t="e">
        <f t="shared" ca="1" si="3"/>
        <v>#REF!</v>
      </c>
      <c r="AN3" s="42" t="e">
        <f t="shared" ca="1" si="3"/>
        <v>#REF!</v>
      </c>
      <c r="AO3" s="47" t="e">
        <f ca="1">SUM(AG3:AN3)</f>
        <v>#REF!</v>
      </c>
      <c r="AP3" s="44" t="e">
        <f ca="1">SUM(IF(D3&lt;&gt;" : ",VALUE(LEFT(D3,FIND(":",D3)-1)),0),IF(E3&lt;&gt;" : ",VALUE(LEFT(E3,FIND(":",E3)-1)),0),IF(F3&lt;&gt;" : ",VALUE(LEFT(F3,FIND(":",F3)-1)),0),IF(G3&lt;&gt;" : ",VALUE(LEFT(G3,FIND(":",G3)-1)),0),IF(H3&lt;&gt;" : ",VALUE(LEFT(H3,FIND(":",H3)-1)),0),IF(I3&lt;&gt;" : ",VALUE(LEFT(I3,FIND(":",I3)-1)),0),IF(J3&lt;&gt;" : ",VALUE(LEFT(J3,FIND(":",J3)-1)),0),IF(K3&lt;&gt;" : ",VALUE(LEFT(K3,FIND(":",K3)-1)),0))</f>
        <v>#REF!</v>
      </c>
      <c r="AQ3" s="44" t="e">
        <f ca="1">-SUM(IF(D3&lt;&gt;" : ",VALUE(RIGHT(D3,LEN(D3)-FIND(":",D3))),0),IF(E3&lt;&gt;" : ",VALUE(RIGHT(E3,LEN(E3)-FIND(":",E3))),0),IF(F3&lt;&gt;" : ",VALUE(RIGHT(F3,LEN(F3)-FIND(":",F3))),0),IF(G3&lt;&gt;" : ",VALUE(RIGHT(G3,LEN(G3)-FIND(":",G3))),0),IF(H3&lt;&gt;" : ",VALUE(RIGHT(H3,LEN(H3)-FIND(":",H3))),0),IF(I3&lt;&gt;" : ",VALUE(RIGHT(I3,LEN(I3)-FIND(":",I3))),0),IF(J3&lt;&gt;" : ",VALUE(RIGHT(J3,LEN(J3)-FIND(":",J3))),0),IF(K3&lt;&gt;" : ",VALUE(RIGHT(K3,LEN(K3)-FIND(":",K3))),0))</f>
        <v>#REF!</v>
      </c>
      <c r="AR3" s="1" t="e">
        <f ca="1">AP3+AQ3</f>
        <v>#REF!</v>
      </c>
    </row>
    <row r="4" spans="1:47">
      <c r="A4" t="e">
        <f>#REF!</f>
        <v>#REF!</v>
      </c>
      <c r="B4" t="e">
        <f>#REF!</f>
        <v>#REF!</v>
      </c>
      <c r="C4" s="1" t="e">
        <f>IF(#REF!&lt;&gt;0,#REF!," ")</f>
        <v>#REF!</v>
      </c>
      <c r="D4" s="46"/>
      <c r="E4" s="1" t="e">
        <f t="shared" ca="1" si="0"/>
        <v>#REF!</v>
      </c>
      <c r="F4" s="1" t="e">
        <f t="shared" ca="1" si="0"/>
        <v>#REF!</v>
      </c>
      <c r="G4" s="1" t="e">
        <f t="shared" ca="1" si="0"/>
        <v>#REF!</v>
      </c>
      <c r="H4" s="1" t="e">
        <f t="shared" ca="1" si="0"/>
        <v>#REF!</v>
      </c>
      <c r="I4" s="1" t="e">
        <f t="shared" ca="1" si="0"/>
        <v>#REF!</v>
      </c>
      <c r="J4" s="1" t="e">
        <f t="shared" ca="1" si="0"/>
        <v>#REF!</v>
      </c>
      <c r="K4" s="1" t="e">
        <f t="shared" ca="1" si="0"/>
        <v>#REF!</v>
      </c>
      <c r="L4" s="42" t="e">
        <f t="shared" ref="L4:M11" si="4">IF(C4&lt;&gt;" : ",IF(VALUE(RIGHT(C4,LEN(C4)-FIND(":",C4)))&lt;VALUE(LEFT(C4,FIND(":",C4)-1)),1,0)," ")</f>
        <v>#REF!</v>
      </c>
      <c r="M4" s="43"/>
      <c r="N4" s="42" t="e">
        <f t="shared" ca="1" si="1"/>
        <v>#REF!</v>
      </c>
      <c r="O4" s="42" t="e">
        <f t="shared" ca="1" si="1"/>
        <v>#REF!</v>
      </c>
      <c r="P4" s="42" t="e">
        <f t="shared" ca="1" si="1"/>
        <v>#REF!</v>
      </c>
      <c r="Q4" s="42" t="e">
        <f t="shared" ca="1" si="1"/>
        <v>#REF!</v>
      </c>
      <c r="R4" s="42" t="e">
        <f t="shared" ca="1" si="1"/>
        <v>#REF!</v>
      </c>
      <c r="S4" s="42" t="e">
        <f t="shared" ca="1" si="1"/>
        <v>#REF!</v>
      </c>
      <c r="T4" s="42" t="e">
        <f t="shared" ca="1" si="1"/>
        <v>#REF!</v>
      </c>
      <c r="U4" s="47" t="e">
        <f>SUM(L4:T4)</f>
        <v>#REF!</v>
      </c>
      <c r="V4" s="42" t="e">
        <f>IF(C4=" : ", " ",IF(RIGHT(C4,LEN(C4)-FIND(":",C4))=LEFT(C4,FIND(":",C4)-1),1,0))</f>
        <v>#REF!</v>
      </c>
      <c r="W4" s="41"/>
      <c r="X4" s="42" t="e">
        <f t="shared" ca="1" si="2"/>
        <v>#REF!</v>
      </c>
      <c r="Y4" s="42" t="e">
        <f t="shared" ca="1" si="2"/>
        <v>#REF!</v>
      </c>
      <c r="Z4" s="42" t="e">
        <f t="shared" ca="1" si="2"/>
        <v>#REF!</v>
      </c>
      <c r="AA4" s="42" t="e">
        <f t="shared" ca="1" si="2"/>
        <v>#REF!</v>
      </c>
      <c r="AB4" s="42" t="e">
        <f t="shared" ca="1" si="2"/>
        <v>#REF!</v>
      </c>
      <c r="AC4" s="42" t="e">
        <f t="shared" ca="1" si="2"/>
        <v>#REF!</v>
      </c>
      <c r="AD4" s="42" t="e">
        <f t="shared" ca="1" si="2"/>
        <v>#REF!</v>
      </c>
      <c r="AE4" s="48" t="e">
        <f>SUM(V4:AD4)</f>
        <v>#REF!</v>
      </c>
      <c r="AF4" s="42" t="e">
        <f>IF(C4&lt;&gt;" : ",IF(VALUE(RIGHT(C4,LEN(C4)-FIND(":",C4)))&gt;VALUE(LEFT(C4,FIND(":",C4)-1)),1,0)," ")</f>
        <v>#REF!</v>
      </c>
      <c r="AG4" s="41"/>
      <c r="AH4" s="42" t="e">
        <f ca="1">IF(E4&lt;&gt;" : ",IF(VALUE(RIGHT(E4,LEN(E4)-FIND(":",E4)))&gt;VALUE(LEFT(E4,FIND(":",E4)-1)),1,0)," ")</f>
        <v>#REF!</v>
      </c>
      <c r="AI4" s="42" t="e">
        <f ca="1">IF(F4&lt;&gt;" : ",IF(VALUE(RIGHT(F4,LEN(F4)-FIND(":",F4)))&gt;VALUE(LEFT(F4,FIND(":",F4)-1)),1,0)," ")</f>
        <v>#REF!</v>
      </c>
      <c r="AJ4" s="42" t="e">
        <f ca="1">IF(G4&lt;&gt;" : ",IF(VALUE(RIGHT(G4,LEN(G4)-FIND(":",G4)))&gt;VALUE(LEFT(G4,FIND(":",G4)-1)),1,0)," ")</f>
        <v>#REF!</v>
      </c>
      <c r="AK4" s="42" t="e">
        <f ca="1">IF(H4&lt;&gt;" : ",IF(VALUE(RIGHT(H4,LEN(H4)-FIND(":",H4)))&gt;VALUE(LEFT(H4,FIND(":",H4)-1)),1,0)," ")</f>
        <v>#REF!</v>
      </c>
      <c r="AL4" s="42" t="e">
        <f ca="1">IF(I4&lt;&gt;" : ",IF(VALUE(RIGHT(I4,LEN(I4)-FIND(":",I4)))&gt;VALUE(LEFT(I4,FIND(":",I4)-1)),1,0)," ")</f>
        <v>#REF!</v>
      </c>
      <c r="AM4" s="42" t="e">
        <f t="shared" ca="1" si="3"/>
        <v>#REF!</v>
      </c>
      <c r="AN4" s="42" t="e">
        <f t="shared" ca="1" si="3"/>
        <v>#REF!</v>
      </c>
      <c r="AO4" s="47" t="e">
        <f>SUM(AF4:AN4)</f>
        <v>#REF!</v>
      </c>
      <c r="AP4" s="44" t="e">
        <f ca="1">SUM(IF(C4&lt;&gt;" : ",VALUE(LEFT(C4,FIND(":",C4)-1)),0),IF(E4&lt;&gt;" : ",VALUE(LEFT(E4,FIND(":",E4)-1)),0),IF(F4&lt;&gt;" : ",VALUE(LEFT(F4,FIND(":",F4)-1)),0),IF(G4&lt;&gt;" : ",VALUE(LEFT(G4,FIND(":",G4)-1)),0),IF(H4&lt;&gt;" : ",VALUE(LEFT(H4,FIND(":",H4)-1)),0),IF(I4&lt;&gt;" : ",VALUE(LEFT(I4,FIND(":",I4)-1)),0),IF(J4&lt;&gt;" : ",VALUE(LEFT(J4,FIND(":",J4)-1)),0),IF(K4&lt;&gt;" : ",VALUE(LEFT(K4,FIND(":",K4)-1)),0))</f>
        <v>#REF!</v>
      </c>
      <c r="AQ4" s="44" t="e">
        <f ca="1">-SUM(IF(C4&lt;&gt;" : ",VALUE(RIGHT(C4,LEN(C4)-FIND(":",C4))),0),IF(E4&lt;&gt;" : ",VALUE(RIGHT(E4,LEN(E4)-FIND(":",E4))),0),IF(F4&lt;&gt;" : ",VALUE(RIGHT(F4,LEN(F4)-FIND(":",F4))),0),IF(G4&lt;&gt;" : ",VALUE(RIGHT(G4,LEN(G4)-FIND(":",G4))),0),IF(H4&lt;&gt;" : ",VALUE(RIGHT(H4,LEN(H4)-FIND(":",H4))),0),IF(I4&lt;&gt;" : ",VALUE(RIGHT(I4,LEN(I4)-FIND(":",I4))),0),IF(J4&lt;&gt;" : ",VALUE(RIGHT(J4,LEN(J4)-FIND(":",J4))),0),IF(K4&lt;&gt;" : ",VALUE(RIGHT(K4,LEN(K4)-FIND(":",K4))),0))</f>
        <v>#REF!</v>
      </c>
      <c r="AR4" s="1" t="e">
        <f t="shared" ref="AR4:AR11" ca="1" si="5">AP4+AQ4</f>
        <v>#REF!</v>
      </c>
    </row>
    <row r="5" spans="1:47">
      <c r="A5" t="e">
        <f>#REF!</f>
        <v>#REF!</v>
      </c>
      <c r="B5" t="e">
        <f>#REF!</f>
        <v>#REF!</v>
      </c>
      <c r="C5" s="1" t="e">
        <f>IF(#REF!&lt;&gt;0,#REF!," : ")</f>
        <v>#REF!</v>
      </c>
      <c r="D5" s="1" t="e">
        <f>IF(#REF!&lt;&gt;0,#REF!," : ")</f>
        <v>#REF!</v>
      </c>
      <c r="E5" s="46"/>
      <c r="F5" s="1" t="e">
        <f t="shared" ca="1" si="0"/>
        <v>#REF!</v>
      </c>
      <c r="G5" s="1" t="e">
        <f t="shared" ca="1" si="0"/>
        <v>#REF!</v>
      </c>
      <c r="H5" s="1" t="e">
        <f t="shared" ca="1" si="0"/>
        <v>#REF!</v>
      </c>
      <c r="I5" s="1" t="e">
        <f t="shared" ca="1" si="0"/>
        <v>#REF!</v>
      </c>
      <c r="J5" s="1" t="e">
        <f t="shared" ca="1" si="0"/>
        <v>#REF!</v>
      </c>
      <c r="K5" s="1" t="e">
        <f t="shared" ca="1" si="0"/>
        <v>#REF!</v>
      </c>
      <c r="L5" s="42" t="e">
        <f t="shared" si="4"/>
        <v>#REF!</v>
      </c>
      <c r="M5" s="42" t="e">
        <f t="shared" si="4"/>
        <v>#REF!</v>
      </c>
      <c r="N5" s="43"/>
      <c r="O5" s="42" t="e">
        <f t="shared" ca="1" si="1"/>
        <v>#REF!</v>
      </c>
      <c r="P5" s="42" t="e">
        <f t="shared" ca="1" si="1"/>
        <v>#REF!</v>
      </c>
      <c r="Q5" s="42" t="e">
        <f t="shared" ca="1" si="1"/>
        <v>#REF!</v>
      </c>
      <c r="R5" s="42" t="e">
        <f t="shared" ca="1" si="1"/>
        <v>#REF!</v>
      </c>
      <c r="S5" s="42" t="e">
        <f t="shared" ca="1" si="1"/>
        <v>#REF!</v>
      </c>
      <c r="T5" s="42" t="e">
        <f t="shared" ca="1" si="1"/>
        <v>#REF!</v>
      </c>
      <c r="U5" s="47" t="e">
        <f t="shared" ref="U5:U11" si="6">SUM(L5:T5)</f>
        <v>#REF!</v>
      </c>
      <c r="V5" s="42" t="e">
        <f t="shared" ref="V5:X11" si="7">IF(C5=" : ", " ",IF(RIGHT(C5,LEN(C5)-FIND(":",C5))=LEFT(C5,FIND(":",C5)-1),1,0))</f>
        <v>#REF!</v>
      </c>
      <c r="W5" s="42" t="e">
        <f t="shared" si="7"/>
        <v>#REF!</v>
      </c>
      <c r="X5" s="41"/>
      <c r="Y5" s="42" t="e">
        <f t="shared" ca="1" si="2"/>
        <v>#REF!</v>
      </c>
      <c r="Z5" s="42" t="e">
        <f t="shared" ca="1" si="2"/>
        <v>#REF!</v>
      </c>
      <c r="AA5" s="42" t="e">
        <f t="shared" ca="1" si="2"/>
        <v>#REF!</v>
      </c>
      <c r="AB5" s="42" t="e">
        <f t="shared" ca="1" si="2"/>
        <v>#REF!</v>
      </c>
      <c r="AC5" s="42" t="e">
        <f t="shared" ca="1" si="2"/>
        <v>#REF!</v>
      </c>
      <c r="AD5" s="42" t="e">
        <f t="shared" ca="1" si="2"/>
        <v>#REF!</v>
      </c>
      <c r="AE5" s="48" t="e">
        <f t="shared" ref="AE5:AE11" si="8">SUM(V5:AD5)</f>
        <v>#REF!</v>
      </c>
      <c r="AF5" s="42" t="e">
        <f>IF(C5&lt;&gt;" : ",IF(VALUE(RIGHT(C5,LEN(C5)-FIND(":",C5)))&gt;VALUE(LEFT(C5,FIND(":",C5)-1)),1,0)," ")</f>
        <v>#REF!</v>
      </c>
      <c r="AG5" s="42" t="e">
        <f>IF(D5&lt;&gt;" : ",IF(VALUE(RIGHT(D5,LEN(D5)-FIND(":",D5)))&gt;VALUE(LEFT(D5,FIND(":",D5)-1)),1,0)," ")</f>
        <v>#REF!</v>
      </c>
      <c r="AH5" s="41"/>
      <c r="AI5" s="42" t="e">
        <f ca="1">IF(F5&lt;&gt;" : ",IF(VALUE(RIGHT(F5,LEN(F5)-FIND(":",F5)))&gt;VALUE(LEFT(F5,FIND(":",F5)-1)),1,0)," ")</f>
        <v>#REF!</v>
      </c>
      <c r="AJ5" s="42" t="e">
        <f ca="1">IF(G5&lt;&gt;" : ",IF(VALUE(RIGHT(G5,LEN(G5)-FIND(":",G5)))&gt;VALUE(LEFT(G5,FIND(":",G5)-1)),1,0)," ")</f>
        <v>#REF!</v>
      </c>
      <c r="AK5" s="42" t="e">
        <f ca="1">IF(H5&lt;&gt;" : ",IF(VALUE(RIGHT(H5,LEN(H5)-FIND(":",H5)))&gt;VALUE(LEFT(H5,FIND(":",H5)-1)),1,0)," ")</f>
        <v>#REF!</v>
      </c>
      <c r="AL5" s="42" t="e">
        <f ca="1">IF(I5&lt;&gt;" : ",IF(VALUE(RIGHT(I5,LEN(I5)-FIND(":",I5)))&gt;VALUE(LEFT(I5,FIND(":",I5)-1)),1,0)," ")</f>
        <v>#REF!</v>
      </c>
      <c r="AM5" s="42" t="e">
        <f t="shared" ca="1" si="3"/>
        <v>#REF!</v>
      </c>
      <c r="AN5" s="42" t="e">
        <f t="shared" ca="1" si="3"/>
        <v>#REF!</v>
      </c>
      <c r="AO5" s="47" t="e">
        <f t="shared" ref="AO5:AO11" si="9">SUM(AF5:AN5)</f>
        <v>#REF!</v>
      </c>
      <c r="AP5" s="44" t="e">
        <f ca="1">SUM(IF(C5&lt;&gt;" : ",VALUE(LEFT(C5,FIND(":",C5)-1)),0),IF(D5&lt;&gt;" : ",VALUE(LEFT(D5,FIND(":",D5)-1)),0),IF(F5&lt;&gt;" : ",VALUE(LEFT(F5,FIND(":",F5)-1)),0),IF(G5&lt;&gt;" : ",VALUE(LEFT(G5,FIND(":",G5)-1)),0),IF(H5&lt;&gt;" : ",VALUE(LEFT(H5,FIND(":",H5)-1)),0),IF(I5&lt;&gt;" : ",VALUE(LEFT(I5,FIND(":",I5)-1)),0),IF(J5&lt;&gt;" : ",VALUE(LEFT(J5,FIND(":",J5)-1)),0),IF(K5&lt;&gt;" : ",VALUE(LEFT(K5,FIND(":",K5)-1)),0))</f>
        <v>#REF!</v>
      </c>
      <c r="AQ5" s="44" t="e">
        <f ca="1">-SUM(IF(C5&lt;&gt;" : ",VALUE(RIGHT(C5,LEN(C5)-FIND(":",C5))),0),IF(D5&lt;&gt;" : ",VALUE(RIGHT(D5,LEN(D5)-FIND(":",D5))),0),IF(F5&lt;&gt;" : ",VALUE(RIGHT(F5,LEN(F5)-FIND(":",F5))),0),IF(G5&lt;&gt;" : ",VALUE(RIGHT(G5,LEN(G5)-FIND(":",G5))),0),IF(H5&lt;&gt;" : ",VALUE(RIGHT(H5,LEN(H5)-FIND(":",H5))),0),IF(I5&lt;&gt;" : ",VALUE(RIGHT(I5,LEN(I5)-FIND(":",I5))),0),IF(J5&lt;&gt;" : ",VALUE(RIGHT(J5,LEN(J5)-FIND(":",J5))),0),IF(K5&lt;&gt;" : ",VALUE(RIGHT(K5,LEN(K5)-FIND(":",K5))),0))</f>
        <v>#REF!</v>
      </c>
      <c r="AR5" s="1" t="e">
        <f t="shared" ca="1" si="5"/>
        <v>#REF!</v>
      </c>
    </row>
    <row r="6" spans="1:47">
      <c r="A6" t="e">
        <f>#REF!</f>
        <v>#REF!</v>
      </c>
      <c r="B6" t="e">
        <f>#REF!</f>
        <v>#REF!</v>
      </c>
      <c r="C6" s="1" t="e">
        <f>IF(#REF!&lt;&gt;0,#REF!," : ")</f>
        <v>#REF!</v>
      </c>
      <c r="D6" s="1" t="e">
        <f>IF(#REF!&lt;&gt;0,#REF!," : ")</f>
        <v>#REF!</v>
      </c>
      <c r="E6" s="1" t="e">
        <f>IF(#REF!&lt;&gt;0,#REF!," : ")</f>
        <v>#REF!</v>
      </c>
      <c r="F6" s="46"/>
      <c r="G6" s="1" t="e">
        <f t="shared" ca="1" si="0"/>
        <v>#REF!</v>
      </c>
      <c r="H6" s="1" t="e">
        <f t="shared" ca="1" si="0"/>
        <v>#REF!</v>
      </c>
      <c r="I6" s="1" t="e">
        <f t="shared" ca="1" si="0"/>
        <v>#REF!</v>
      </c>
      <c r="J6" s="1" t="e">
        <f t="shared" ca="1" si="0"/>
        <v>#REF!</v>
      </c>
      <c r="K6" s="1" t="e">
        <f t="shared" ca="1" si="0"/>
        <v>#REF!</v>
      </c>
      <c r="L6" s="42" t="e">
        <f t="shared" si="4"/>
        <v>#REF!</v>
      </c>
      <c r="M6" s="42" t="e">
        <f t="shared" si="4"/>
        <v>#REF!</v>
      </c>
      <c r="N6" s="42" t="e">
        <f t="shared" si="1"/>
        <v>#REF!</v>
      </c>
      <c r="O6" s="43"/>
      <c r="P6" s="42" t="e">
        <f t="shared" ca="1" si="1"/>
        <v>#REF!</v>
      </c>
      <c r="Q6" s="42" t="e">
        <f t="shared" ca="1" si="1"/>
        <v>#REF!</v>
      </c>
      <c r="R6" s="42" t="e">
        <f t="shared" ca="1" si="1"/>
        <v>#REF!</v>
      </c>
      <c r="S6" s="42" t="e">
        <f t="shared" ca="1" si="1"/>
        <v>#REF!</v>
      </c>
      <c r="T6" s="42" t="e">
        <f t="shared" ca="1" si="1"/>
        <v>#REF!</v>
      </c>
      <c r="U6" s="47" t="e">
        <f t="shared" si="6"/>
        <v>#REF!</v>
      </c>
      <c r="V6" s="42" t="e">
        <f t="shared" si="7"/>
        <v>#REF!</v>
      </c>
      <c r="W6" s="42" t="e">
        <f t="shared" si="7"/>
        <v>#REF!</v>
      </c>
      <c r="X6" s="42" t="e">
        <f t="shared" si="7"/>
        <v>#REF!</v>
      </c>
      <c r="Y6" s="41"/>
      <c r="Z6" s="42" t="e">
        <f t="shared" ca="1" si="2"/>
        <v>#REF!</v>
      </c>
      <c r="AA6" s="42" t="e">
        <f t="shared" ca="1" si="2"/>
        <v>#REF!</v>
      </c>
      <c r="AB6" s="42" t="e">
        <f t="shared" ca="1" si="2"/>
        <v>#REF!</v>
      </c>
      <c r="AC6" s="42" t="e">
        <f t="shared" ca="1" si="2"/>
        <v>#REF!</v>
      </c>
      <c r="AD6" s="42" t="e">
        <f t="shared" ca="1" si="2"/>
        <v>#REF!</v>
      </c>
      <c r="AE6" s="48" t="e">
        <f t="shared" si="8"/>
        <v>#REF!</v>
      </c>
      <c r="AF6" s="42" t="e">
        <f>IF(C6&lt;&gt;" : ",IF(VALUE(RIGHT(C6,LEN(C6)-FIND(":",C6)))&gt;VALUE(LEFT(C6,FIND(":",C6)-1)),1,0)," ")</f>
        <v>#REF!</v>
      </c>
      <c r="AG6" s="42" t="e">
        <f>IF(D6&lt;&gt;" : ",IF(VALUE(RIGHT(D6,LEN(D6)-FIND(":",D6)))&gt;VALUE(LEFT(D6,FIND(":",D6)-1)),1,0)," ")</f>
        <v>#REF!</v>
      </c>
      <c r="AH6" s="42" t="e">
        <f>IF(E6&lt;&gt;" : ",IF(VALUE(RIGHT(E6,LEN(E6)-FIND(":",E6)))&gt;VALUE(LEFT(E6,FIND(":",E6)-1)),1,0)," ")</f>
        <v>#REF!</v>
      </c>
      <c r="AI6" s="41"/>
      <c r="AJ6" s="42" t="e">
        <f ca="1">IF(G6&lt;&gt;" : ",IF(VALUE(RIGHT(G6,LEN(G6)-FIND(":",G6)))&gt;VALUE(LEFT(G6,FIND(":",G6)-1)),1,0)," ")</f>
        <v>#REF!</v>
      </c>
      <c r="AK6" s="42" t="e">
        <f ca="1">IF(H6&lt;&gt;" : ",IF(VALUE(RIGHT(H6,LEN(H6)-FIND(":",H6)))&gt;VALUE(LEFT(H6,FIND(":",H6)-1)),1,0)," ")</f>
        <v>#REF!</v>
      </c>
      <c r="AL6" s="42" t="e">
        <f ca="1">IF(I6&lt;&gt;" : ",IF(VALUE(RIGHT(I6,LEN(I6)-FIND(":",I6)))&gt;VALUE(LEFT(I6,FIND(":",I6)-1)),1,0)," ")</f>
        <v>#REF!</v>
      </c>
      <c r="AM6" s="42" t="e">
        <f t="shared" ca="1" si="3"/>
        <v>#REF!</v>
      </c>
      <c r="AN6" s="42" t="e">
        <f t="shared" ca="1" si="3"/>
        <v>#REF!</v>
      </c>
      <c r="AO6" s="47" t="e">
        <f t="shared" si="9"/>
        <v>#REF!</v>
      </c>
      <c r="AP6" s="44" t="e">
        <f ca="1">SUM(IF(C6&lt;&gt;" : ",VALUE(LEFT(C6,FIND(":",C6)-1)),0),IF(D6&lt;&gt;" : ",VALUE(LEFT(D6,FIND(":",D6)-1)),0),IF(E6&lt;&gt;" : ",VALUE(LEFT(E6,FIND(":",E6)-1)),0),IF(G6&lt;&gt;" : ",VALUE(LEFT(G6,FIND(":",G6)-1)),0),IF(H6&lt;&gt;" : ",VALUE(LEFT(H6,FIND(":",H6)-1)),0),IF(I6&lt;&gt;" : ",VALUE(LEFT(I6,FIND(":",I6)-1)),0),IF(J6&lt;&gt;" : ",VALUE(LEFT(J6,FIND(":",J6)-1)),0),IF(K6&lt;&gt;" : ",VALUE(LEFT(K6,FIND(":",K6)-1)),0))</f>
        <v>#REF!</v>
      </c>
      <c r="AQ6" s="44" t="e">
        <f ca="1">-SUM(IF(C6&lt;&gt;" : ",VALUE(RIGHT(C6,LEN(C6)-FIND(":",C6))),0),IF(D6&lt;&gt;" : ",VALUE(RIGHT(D6,LEN(D6)-FIND(":",D6))),0),IF(E6&lt;&gt;" : ",VALUE(RIGHT(E6,LEN(E6)-FIND(":",E6))),0),IF(G6&lt;&gt;" : ",VALUE(RIGHT(G6,LEN(G6)-FIND(":",G6))),0),IF(H6&lt;&gt;" : ",VALUE(RIGHT(H6,LEN(H6)-FIND(":",H6))),0),IF(I6&lt;&gt;" : ",VALUE(RIGHT(I6,LEN(I6)-FIND(":",I6))),0),IF(J6&lt;&gt;" : ",VALUE(RIGHT(J6,LEN(J6)-FIND(":",J6))),0),IF(K6&lt;&gt;" : ",VALUE(RIGHT(K6,LEN(K6)-FIND(":",K6))),0))</f>
        <v>#REF!</v>
      </c>
      <c r="AR6" s="1" t="e">
        <f t="shared" ca="1" si="5"/>
        <v>#REF!</v>
      </c>
    </row>
    <row r="7" spans="1:47">
      <c r="A7" t="e">
        <f>#REF!</f>
        <v>#REF!</v>
      </c>
      <c r="B7" t="e">
        <f>#REF!</f>
        <v>#REF!</v>
      </c>
      <c r="C7" s="1" t="e">
        <f>IF(#REF!&lt;&gt;0,#REF!," : ")</f>
        <v>#REF!</v>
      </c>
      <c r="D7" s="1" t="e">
        <f>IF(#REF!&lt;&gt;0,#REF!," : ")</f>
        <v>#REF!</v>
      </c>
      <c r="E7" s="1" t="e">
        <f>IF(#REF!&lt;&gt;0,#REF!," : ")</f>
        <v>#REF!</v>
      </c>
      <c r="F7" s="1" t="e">
        <f>IF(#REF!&lt;&gt;0,#REF!," : ")</f>
        <v>#REF!</v>
      </c>
      <c r="G7" s="46"/>
      <c r="H7" s="1" t="e">
        <f t="shared" ca="1" si="0"/>
        <v>#REF!</v>
      </c>
      <c r="I7" s="1" t="e">
        <f t="shared" ca="1" si="0"/>
        <v>#REF!</v>
      </c>
      <c r="J7" s="1" t="e">
        <f t="shared" ca="1" si="0"/>
        <v>#REF!</v>
      </c>
      <c r="K7" s="1" t="e">
        <f t="shared" ca="1" si="0"/>
        <v>#REF!</v>
      </c>
      <c r="L7" s="42" t="e">
        <f t="shared" si="4"/>
        <v>#REF!</v>
      </c>
      <c r="M7" s="42" t="e">
        <f t="shared" si="4"/>
        <v>#REF!</v>
      </c>
      <c r="N7" s="42" t="e">
        <f t="shared" si="1"/>
        <v>#REF!</v>
      </c>
      <c r="O7" s="42" t="e">
        <f t="shared" si="1"/>
        <v>#REF!</v>
      </c>
      <c r="P7" s="43"/>
      <c r="Q7" s="42" t="e">
        <f t="shared" ca="1" si="1"/>
        <v>#REF!</v>
      </c>
      <c r="R7" s="42" t="e">
        <f t="shared" ca="1" si="1"/>
        <v>#REF!</v>
      </c>
      <c r="S7" s="42" t="e">
        <f t="shared" ca="1" si="1"/>
        <v>#REF!</v>
      </c>
      <c r="T7" s="42" t="e">
        <f t="shared" ca="1" si="1"/>
        <v>#REF!</v>
      </c>
      <c r="U7" s="47" t="e">
        <f t="shared" si="6"/>
        <v>#REF!</v>
      </c>
      <c r="V7" s="42" t="e">
        <f t="shared" si="7"/>
        <v>#REF!</v>
      </c>
      <c r="W7" s="42" t="e">
        <f t="shared" si="7"/>
        <v>#REF!</v>
      </c>
      <c r="X7" s="42" t="e">
        <f t="shared" si="7"/>
        <v>#REF!</v>
      </c>
      <c r="Y7" s="42" t="e">
        <f>IF(F7=" : ", " ",IF(RIGHT(F7,LEN(F7)-FIND(":",F7))=LEFT(F7,FIND(":",F7)-1),1,0))</f>
        <v>#REF!</v>
      </c>
      <c r="Z7" s="41"/>
      <c r="AA7" s="42" t="e">
        <f t="shared" ca="1" si="2"/>
        <v>#REF!</v>
      </c>
      <c r="AB7" s="42" t="e">
        <f t="shared" ca="1" si="2"/>
        <v>#REF!</v>
      </c>
      <c r="AC7" s="42" t="e">
        <f t="shared" ca="1" si="2"/>
        <v>#REF!</v>
      </c>
      <c r="AD7" s="42" t="e">
        <f t="shared" ca="1" si="2"/>
        <v>#REF!</v>
      </c>
      <c r="AE7" s="48" t="e">
        <f t="shared" si="8"/>
        <v>#REF!</v>
      </c>
      <c r="AF7" s="42" t="e">
        <f>IF(C7&lt;&gt;" : ",IF(VALUE(RIGHT(C7,LEN(C7)-FIND(":",C7)))&gt;VALUE(LEFT(C7,FIND(":",C7)-1)),1,0)," ")</f>
        <v>#REF!</v>
      </c>
      <c r="AG7" s="42" t="e">
        <f>IF(D7&lt;&gt;" : ",IF(VALUE(RIGHT(D7,LEN(D7)-FIND(":",D7)))&gt;VALUE(LEFT(D7,FIND(":",D7)-1)),1,0)," ")</f>
        <v>#REF!</v>
      </c>
      <c r="AH7" s="42" t="e">
        <f>IF(E7&lt;&gt;" : ",IF(VALUE(RIGHT(E7,LEN(E7)-FIND(":",E7)))&gt;VALUE(LEFT(E7,FIND(":",E7)-1)),1,0)," ")</f>
        <v>#REF!</v>
      </c>
      <c r="AI7" s="42" t="e">
        <f>IF(F7&lt;&gt;" : ",IF(VALUE(RIGHT(F7,LEN(F7)-FIND(":",F7)))&gt;VALUE(LEFT(F7,FIND(":",F7)-1)),1,0)," ")</f>
        <v>#REF!</v>
      </c>
      <c r="AJ7" s="41"/>
      <c r="AK7" s="42" t="e">
        <f ca="1">IF(H7&lt;&gt;" : ",IF(VALUE(RIGHT(H7,LEN(H7)-FIND(":",H7)))&gt;VALUE(LEFT(H7,FIND(":",H7)-1)),1,0)," ")</f>
        <v>#REF!</v>
      </c>
      <c r="AL7" s="42" t="e">
        <f ca="1">IF(I7&lt;&gt;" : ",IF(VALUE(RIGHT(I7,LEN(I7)-FIND(":",I7)))&gt;VALUE(LEFT(I7,FIND(":",I7)-1)),1,0)," ")</f>
        <v>#REF!</v>
      </c>
      <c r="AM7" s="42" t="e">
        <f t="shared" ca="1" si="3"/>
        <v>#REF!</v>
      </c>
      <c r="AN7" s="42" t="e">
        <f t="shared" ca="1" si="3"/>
        <v>#REF!</v>
      </c>
      <c r="AO7" s="47" t="e">
        <f t="shared" si="9"/>
        <v>#REF!</v>
      </c>
      <c r="AP7" s="44" t="e">
        <f ca="1">SUM(IF(C7&lt;&gt;" : ",VALUE(LEFT(C7,FIND(":",C7)-1)),0),IF(D7&lt;&gt;" : ",VALUE(LEFT(D7,FIND(":",D7)-1)),0),IF(E7&lt;&gt;" : ",VALUE(LEFT(E7,FIND(":",E7)-1)),0),IF(F7&lt;&gt;" : ",VALUE(LEFT(F7,FIND(":",F7)-1)),0),IF(H7&lt;&gt;" : ",VALUE(LEFT(H7,FIND(":",H7)-1)),0),IF(I7&lt;&gt;" : ",VALUE(LEFT(I7,FIND(":",I7)-1)),0),IF(J7&lt;&gt;" : ",VALUE(LEFT(J7,FIND(":",J7)-1)),0),IF(K7&lt;&gt;" : ",VALUE(LEFT(K7,FIND(":",K7)-1)),0))</f>
        <v>#REF!</v>
      </c>
      <c r="AQ7" s="44" t="e">
        <f ca="1">-SUM(IF(C7&lt;&gt;" : ",VALUE(RIGHT(C7,LEN(C7)-FIND(":",C7))),0),IF(D7&lt;&gt;" : ",VALUE(RIGHT(D7,LEN(D7)-FIND(":",D7))),0),IF(E7&lt;&gt;" : ",VALUE(RIGHT(E7,LEN(E7)-FIND(":",E7))),0),IF(F7&lt;&gt;" : ",VALUE(RIGHT(F7,LEN(F7)-FIND(":",F7))),0),IF(H7&lt;&gt;" : ",VALUE(RIGHT(H7,LEN(H7)-FIND(":",H7))),0),IF(I7&lt;&gt;" : ",VALUE(RIGHT(I7,LEN(I7)-FIND(":",I7))),0),IF(J7&lt;&gt;" : ",VALUE(RIGHT(J7,LEN(J7)-FIND(":",J7))),0),IF(K7&lt;&gt;" : ",VALUE(RIGHT(K7,LEN(K7)-FIND(":",K7))),0))</f>
        <v>#REF!</v>
      </c>
      <c r="AR7" s="1" t="e">
        <f t="shared" ca="1" si="5"/>
        <v>#REF!</v>
      </c>
    </row>
    <row r="8" spans="1:47">
      <c r="A8" t="e">
        <f>#REF!</f>
        <v>#REF!</v>
      </c>
      <c r="B8" t="e">
        <f>#REF!</f>
        <v>#REF!</v>
      </c>
      <c r="C8" s="1" t="e">
        <f>IF(#REF!&lt;&gt;0,#REF!," : ")</f>
        <v>#REF!</v>
      </c>
      <c r="D8" s="1" t="e">
        <f>IF(#REF!&lt;&gt;0,#REF!," : ")</f>
        <v>#REF!</v>
      </c>
      <c r="E8" s="1" t="e">
        <f>IF(#REF!&lt;&gt;0,#REF!," : ")</f>
        <v>#REF!</v>
      </c>
      <c r="F8" s="1" t="e">
        <f>IF(#REF!&lt;&gt;0,#REF!," : ")</f>
        <v>#REF!</v>
      </c>
      <c r="G8" s="1" t="e">
        <f>IF(#REF!&lt;&gt;0,#REF!," : ")</f>
        <v>#REF!</v>
      </c>
      <c r="H8" s="46"/>
      <c r="I8" s="1" t="e">
        <f t="shared" ca="1" si="0"/>
        <v>#REF!</v>
      </c>
      <c r="J8" s="1" t="e">
        <f t="shared" ca="1" si="0"/>
        <v>#REF!</v>
      </c>
      <c r="K8" s="1" t="e">
        <f t="shared" ca="1" si="0"/>
        <v>#REF!</v>
      </c>
      <c r="L8" s="42" t="e">
        <f t="shared" si="4"/>
        <v>#REF!</v>
      </c>
      <c r="M8" s="42" t="e">
        <f t="shared" si="4"/>
        <v>#REF!</v>
      </c>
      <c r="N8" s="42" t="e">
        <f t="shared" si="1"/>
        <v>#REF!</v>
      </c>
      <c r="O8" s="42" t="e">
        <f t="shared" si="1"/>
        <v>#REF!</v>
      </c>
      <c r="P8" s="42" t="e">
        <f t="shared" si="1"/>
        <v>#REF!</v>
      </c>
      <c r="Q8" s="43"/>
      <c r="R8" s="42" t="e">
        <f t="shared" ca="1" si="1"/>
        <v>#REF!</v>
      </c>
      <c r="S8" s="42" t="e">
        <f t="shared" ca="1" si="1"/>
        <v>#REF!</v>
      </c>
      <c r="T8" s="42" t="e">
        <f t="shared" ca="1" si="1"/>
        <v>#REF!</v>
      </c>
      <c r="U8" s="47" t="e">
        <f t="shared" si="6"/>
        <v>#REF!</v>
      </c>
      <c r="V8" s="42" t="e">
        <f t="shared" si="7"/>
        <v>#REF!</v>
      </c>
      <c r="W8" s="42" t="e">
        <f t="shared" si="7"/>
        <v>#REF!</v>
      </c>
      <c r="X8" s="42" t="e">
        <f t="shared" si="7"/>
        <v>#REF!</v>
      </c>
      <c r="Y8" s="42" t="e">
        <f>IF(F8=" : ", " ",IF(RIGHT(F8,LEN(F8)-FIND(":",F8))=LEFT(F8,FIND(":",F8)-1),1,0))</f>
        <v>#REF!</v>
      </c>
      <c r="Z8" s="42" t="e">
        <f>IF(G8=" : ", " ",IF(RIGHT(G8,LEN(G8)-FIND(":",G8))=LEFT(G8,FIND(":",G8)-1),1,0))</f>
        <v>#REF!</v>
      </c>
      <c r="AA8" s="41"/>
      <c r="AB8" s="42" t="e">
        <f t="shared" ca="1" si="2"/>
        <v>#REF!</v>
      </c>
      <c r="AC8" s="42" t="e">
        <f t="shared" ca="1" si="2"/>
        <v>#REF!</v>
      </c>
      <c r="AD8" s="42" t="e">
        <f t="shared" ca="1" si="2"/>
        <v>#REF!</v>
      </c>
      <c r="AE8" s="48" t="e">
        <f t="shared" si="8"/>
        <v>#REF!</v>
      </c>
      <c r="AF8" s="42" t="e">
        <f>IF(C8&lt;&gt;" : ",IF(VALUE(RIGHT(C8,LEN(C8)-FIND(":",C8)))&gt;VALUE(LEFT(C8,FIND(":",C8)-1)),1,0)," ")</f>
        <v>#REF!</v>
      </c>
      <c r="AG8" s="42" t="e">
        <f>IF(D8&lt;&gt;" : ",IF(VALUE(RIGHT(D8,LEN(D8)-FIND(":",D8)))&gt;VALUE(LEFT(D8,FIND(":",D8)-1)),1,0)," ")</f>
        <v>#REF!</v>
      </c>
      <c r="AH8" s="42" t="e">
        <f>IF(E8&lt;&gt;" : ",IF(VALUE(RIGHT(E8,LEN(E8)-FIND(":",E8)))&gt;VALUE(LEFT(E8,FIND(":",E8)-1)),1,0)," ")</f>
        <v>#REF!</v>
      </c>
      <c r="AI8" s="42" t="e">
        <f>IF(F8&lt;&gt;" : ",IF(VALUE(RIGHT(F8,LEN(F8)-FIND(":",F8)))&gt;VALUE(LEFT(F8,FIND(":",F8)-1)),1,0)," ")</f>
        <v>#REF!</v>
      </c>
      <c r="AJ8" s="42" t="e">
        <f>IF(G8&lt;&gt;" : ",IF(VALUE(RIGHT(G8,LEN(G8)-FIND(":",G8)))&gt;VALUE(LEFT(G8,FIND(":",G8)-1)),1,0)," ")</f>
        <v>#REF!</v>
      </c>
      <c r="AK8" s="41"/>
      <c r="AL8" s="42" t="e">
        <f ca="1">IF(I8&lt;&gt;" : ",IF(VALUE(RIGHT(I8,LEN(I8)-FIND(":",I8)))&gt;VALUE(LEFT(I8,FIND(":",I8)-1)),1,0)," ")</f>
        <v>#REF!</v>
      </c>
      <c r="AM8" s="42" t="e">
        <f t="shared" ca="1" si="3"/>
        <v>#REF!</v>
      </c>
      <c r="AN8" s="42" t="e">
        <f t="shared" ca="1" si="3"/>
        <v>#REF!</v>
      </c>
      <c r="AO8" s="47" t="e">
        <f t="shared" si="9"/>
        <v>#REF!</v>
      </c>
      <c r="AP8" s="44" t="e">
        <f ca="1">SUM(IF(C8&lt;&gt;" : ",VALUE(LEFT(C8,FIND(":",C8)-1)),0),IF(D8&lt;&gt;" : ",VALUE(LEFT(D8,FIND(":",D8)-1)),0),IF(E8&lt;&gt;" : ",VALUE(LEFT(E8,FIND(":",E8)-1)),0),IF(F8&lt;&gt;" : ",VALUE(LEFT(F8,FIND(":",F8)-1)),0),IF(G8&lt;&gt;" : ",VALUE(LEFT(G8,FIND(":",G8)-1)),0),IF(I8&lt;&gt;" : ",VALUE(LEFT(I8,FIND(":",I8)-1)),0),IF(J8&lt;&gt;" : ",VALUE(LEFT(J8,FIND(":",J8)-1)),0),IF(K8&lt;&gt;" : ",VALUE(LEFT(K8,FIND(":",K8)-1)),0))</f>
        <v>#REF!</v>
      </c>
      <c r="AQ8" s="44" t="e">
        <f ca="1">-SUM(IF(C8&lt;&gt;" : ",VALUE(RIGHT(C8,LEN(C8)-FIND(":",C8))),0),IF(D8&lt;&gt;" : ",VALUE(RIGHT(D8,LEN(D8)-FIND(":",D8))),0),IF(E8&lt;&gt;" : ",VALUE(RIGHT(E8,LEN(E8)-FIND(":",E8))),0),IF(G8&lt;&gt;" : ",VALUE(RIGHT(G8,LEN(G8)-FIND(":",G8))),0),IF(F8&lt;&gt;" : ",VALUE(RIGHT(F8,LEN(F8)-FIND(":",F8))),0),IF(I8&lt;&gt;" : ",VALUE(RIGHT(I8,LEN(I8)-FIND(":",I8))),0),IF(J8&lt;&gt;" : ",VALUE(RIGHT(J8,LEN(J8)-FIND(":",J8))),0),IF(K8&lt;&gt;" : ",VALUE(RIGHT(K8,LEN(K8)-FIND(":",K8))),0))</f>
        <v>#REF!</v>
      </c>
      <c r="AR8" s="1" t="e">
        <f t="shared" ca="1" si="5"/>
        <v>#REF!</v>
      </c>
    </row>
    <row r="9" spans="1:47">
      <c r="A9" t="e">
        <f>#REF!</f>
        <v>#REF!</v>
      </c>
      <c r="B9" t="e">
        <f>#REF!</f>
        <v>#REF!</v>
      </c>
      <c r="C9" s="1" t="e">
        <f>IF(#REF!&lt;&gt;0,#REF!," : ")</f>
        <v>#REF!</v>
      </c>
      <c r="D9" s="1" t="e">
        <f>IF(#REF!&lt;&gt;0,#REF!," : ")</f>
        <v>#REF!</v>
      </c>
      <c r="E9" s="1" t="e">
        <f>IF(#REF!&lt;&gt;0,#REF!," : ")</f>
        <v>#REF!</v>
      </c>
      <c r="F9" s="1" t="e">
        <f>IF(#REF!&lt;&gt;0,#REF!," : ")</f>
        <v>#REF!</v>
      </c>
      <c r="G9" s="1" t="e">
        <f>IF(#REF!&lt;&gt;0,#REF!," : ")</f>
        <v>#REF!</v>
      </c>
      <c r="H9" s="1" t="e">
        <f>IF(#REF!&lt;&gt;0,#REF!," : ")</f>
        <v>#REF!</v>
      </c>
      <c r="I9" s="46" t="e">
        <f>IF(#REF!&lt;&gt;0,#REF!," ")</f>
        <v>#REF!</v>
      </c>
      <c r="J9" s="1" t="e">
        <f t="shared" ca="1" si="0"/>
        <v>#REF!</v>
      </c>
      <c r="K9" s="1" t="e">
        <f t="shared" ca="1" si="0"/>
        <v>#REF!</v>
      </c>
      <c r="L9" s="42" t="e">
        <f t="shared" si="4"/>
        <v>#REF!</v>
      </c>
      <c r="M9" s="42" t="e">
        <f t="shared" si="4"/>
        <v>#REF!</v>
      </c>
      <c r="N9" s="42" t="e">
        <f t="shared" si="1"/>
        <v>#REF!</v>
      </c>
      <c r="O9" s="42" t="e">
        <f t="shared" si="1"/>
        <v>#REF!</v>
      </c>
      <c r="P9" s="42" t="e">
        <f t="shared" si="1"/>
        <v>#REF!</v>
      </c>
      <c r="Q9" s="42" t="e">
        <f t="shared" si="1"/>
        <v>#REF!</v>
      </c>
      <c r="R9" s="43"/>
      <c r="S9" s="42" t="e">
        <f t="shared" ca="1" si="1"/>
        <v>#REF!</v>
      </c>
      <c r="T9" s="42" t="e">
        <f t="shared" ca="1" si="1"/>
        <v>#REF!</v>
      </c>
      <c r="U9" s="47" t="e">
        <f t="shared" si="6"/>
        <v>#REF!</v>
      </c>
      <c r="V9" s="42" t="e">
        <f t="shared" si="7"/>
        <v>#REF!</v>
      </c>
      <c r="W9" s="42" t="e">
        <f t="shared" si="7"/>
        <v>#REF!</v>
      </c>
      <c r="X9" s="42" t="e">
        <f t="shared" si="7"/>
        <v>#REF!</v>
      </c>
      <c r="Y9" s="42" t="e">
        <f>IF(F9=" : ", " ",IF(RIGHT(F9,LEN(F9)-FIND(":",F9))=LEFT(F9,FIND(":",F9)-1),1,0))</f>
        <v>#REF!</v>
      </c>
      <c r="Z9" s="42" t="e">
        <f>IF(G9=" : ", " ",IF(RIGHT(G9,LEN(G9)-FIND(":",G9))=LEFT(G9,FIND(":",G9)-1),1,0))</f>
        <v>#REF!</v>
      </c>
      <c r="AA9" s="42" t="e">
        <f>IF(H9=" : ", " ",IF(RIGHT(H9,LEN(H9)-FIND(":",H9))=LEFT(H9,FIND(":",H9)-1),1,0))</f>
        <v>#REF!</v>
      </c>
      <c r="AB9" s="41"/>
      <c r="AC9" s="42" t="e">
        <f t="shared" ca="1" si="2"/>
        <v>#REF!</v>
      </c>
      <c r="AD9" s="42" t="e">
        <f t="shared" ca="1" si="2"/>
        <v>#REF!</v>
      </c>
      <c r="AE9" s="48" t="e">
        <f t="shared" si="8"/>
        <v>#REF!</v>
      </c>
      <c r="AF9" s="42" t="e">
        <f t="shared" ref="AF9:AM11" si="10">IF(C9&lt;&gt;" : ",IF(VALUE(RIGHT(C9,LEN(C9)-FIND(":",C9)))&gt;VALUE(LEFT(C9,FIND(":",C9)-1)),1,0)," ")</f>
        <v>#REF!</v>
      </c>
      <c r="AG9" s="42" t="e">
        <f t="shared" si="10"/>
        <v>#REF!</v>
      </c>
      <c r="AH9" s="42" t="e">
        <f t="shared" si="10"/>
        <v>#REF!</v>
      </c>
      <c r="AI9" s="42" t="e">
        <f t="shared" si="10"/>
        <v>#REF!</v>
      </c>
      <c r="AJ9" s="42" t="e">
        <f t="shared" si="10"/>
        <v>#REF!</v>
      </c>
      <c r="AK9" s="42" t="e">
        <f t="shared" si="10"/>
        <v>#REF!</v>
      </c>
      <c r="AL9" s="41"/>
      <c r="AM9" s="42" t="e">
        <f t="shared" ca="1" si="3"/>
        <v>#REF!</v>
      </c>
      <c r="AN9" s="42" t="e">
        <f t="shared" ca="1" si="3"/>
        <v>#REF!</v>
      </c>
      <c r="AO9" s="47" t="e">
        <f t="shared" si="9"/>
        <v>#REF!</v>
      </c>
      <c r="AP9" s="44" t="e">
        <f ca="1">SUM(IF(C9&lt;&gt;" : ",VALUE(LEFT(C9,FIND(":",C9)-1)),0),IF(D9&lt;&gt;" : ",VALUE(LEFT(D9,FIND(":",D9)-1)),0),IF(E9&lt;&gt;" : ",VALUE(LEFT(E9,FIND(":",E9)-1)),0),IF(F9&lt;&gt;" : ",VALUE(LEFT(F9,FIND(":",F9)-1)),0),IF(G9&lt;&gt;" : ",VALUE(LEFT(G9,FIND(":",G9)-1)),0),IF(H9&lt;&gt;" : ",VALUE(LEFT(H9,FIND(":",H9)-1)),0),IF(J9&lt;&gt;" : ",VALUE(LEFT(J9,FIND(":",J9)-1)),0),IF(K9&lt;&gt;" : ",VALUE(LEFT(K9,FIND(":",K9)-1)),0))</f>
        <v>#REF!</v>
      </c>
      <c r="AQ9" s="44" t="e">
        <f ca="1">-SUM(IF(C9&lt;&gt;" : ",VALUE(RIGHT(C9,LEN(C9)-FIND(":",C9))),0),IF(D9&lt;&gt;" : ",VALUE(RIGHT(D9,LEN(D9)-FIND(":",D9))),0),IF(E9&lt;&gt;" : ",VALUE(RIGHT(E9,LEN(E9)-FIND(":",E9))),0),IF(G9&lt;&gt;" : ",VALUE(RIGHT(G9,LEN(G9)-FIND(":",G9))),0),IF(H9&lt;&gt;" : ",VALUE(RIGHT(H9,LEN(H9)-FIND(":",H9))),0),IF(F9&lt;&gt;" : ",VALUE(RIGHT(F9,LEN(F9)-FIND(":",F9))),0),IF(J9&lt;&gt;" : ",VALUE(RIGHT(J9,LEN(J9)-FIND(":",J9))),0),IF(K9&lt;&gt;" : ",VALUE(RIGHT(K9,LEN(K9)-FIND(":",K9))),0))</f>
        <v>#REF!</v>
      </c>
      <c r="AR9" s="1" t="e">
        <f t="shared" ca="1" si="5"/>
        <v>#REF!</v>
      </c>
    </row>
    <row r="10" spans="1:47">
      <c r="A10" t="e">
        <f>#REF!</f>
        <v>#REF!</v>
      </c>
      <c r="B10" t="e">
        <f>#REF!</f>
        <v>#REF!</v>
      </c>
      <c r="C10" s="1" t="e">
        <f>IF(#REF!&lt;&gt;0,#REF!," : ")</f>
        <v>#REF!</v>
      </c>
      <c r="D10" s="1" t="e">
        <f>IF(#REF!&lt;&gt;0,#REF!," : ")</f>
        <v>#REF!</v>
      </c>
      <c r="E10" s="1" t="e">
        <f>IF(#REF!&lt;&gt;0,#REF!," : ")</f>
        <v>#REF!</v>
      </c>
      <c r="F10" s="1" t="e">
        <f>IF(#REF!&lt;&gt;0,#REF!," : ")</f>
        <v>#REF!</v>
      </c>
      <c r="G10" s="1" t="e">
        <f>IF(#REF!&lt;&gt;0,#REF!," : ")</f>
        <v>#REF!</v>
      </c>
      <c r="H10" s="1" t="e">
        <f>IF(#REF!&lt;&gt;0,#REF!," : ")</f>
        <v>#REF!</v>
      </c>
      <c r="I10" s="1" t="e">
        <f>IF(#REF!&lt;&gt;0,#REF!," : ")</f>
        <v>#REF!</v>
      </c>
      <c r="J10" s="46" t="e">
        <f>IF(#REF!&lt;&gt;0,#REF!," ")</f>
        <v>#REF!</v>
      </c>
      <c r="K10" s="1" t="e">
        <f t="shared" ca="1" si="0"/>
        <v>#REF!</v>
      </c>
      <c r="L10" s="42" t="e">
        <f t="shared" si="4"/>
        <v>#REF!</v>
      </c>
      <c r="M10" s="42" t="e">
        <f t="shared" si="4"/>
        <v>#REF!</v>
      </c>
      <c r="N10" s="42" t="e">
        <f t="shared" si="1"/>
        <v>#REF!</v>
      </c>
      <c r="O10" s="42" t="e">
        <f t="shared" si="1"/>
        <v>#REF!</v>
      </c>
      <c r="P10" s="42" t="e">
        <f t="shared" si="1"/>
        <v>#REF!</v>
      </c>
      <c r="Q10" s="42" t="e">
        <f t="shared" si="1"/>
        <v>#REF!</v>
      </c>
      <c r="R10" s="42" t="e">
        <f t="shared" si="1"/>
        <v>#REF!</v>
      </c>
      <c r="S10" s="43"/>
      <c r="T10" s="42" t="e">
        <f t="shared" ca="1" si="1"/>
        <v>#REF!</v>
      </c>
      <c r="U10" s="47" t="e">
        <f t="shared" si="6"/>
        <v>#REF!</v>
      </c>
      <c r="V10" s="42" t="e">
        <f t="shared" si="7"/>
        <v>#REF!</v>
      </c>
      <c r="W10" s="42" t="e">
        <f t="shared" si="7"/>
        <v>#REF!</v>
      </c>
      <c r="X10" s="42" t="e">
        <f t="shared" si="7"/>
        <v>#REF!</v>
      </c>
      <c r="Y10" s="42" t="e">
        <f>IF(F10=" : ", " ",IF(RIGHT(F10,LEN(F10)-FIND(":",F10))=LEFT(F10,FIND(":",F10)-1),1,0))</f>
        <v>#REF!</v>
      </c>
      <c r="Z10" s="42" t="e">
        <f>IF(G10=" : ", " ",IF(RIGHT(G10,LEN(G10)-FIND(":",G10))=LEFT(G10,FIND(":",G10)-1),1,0))</f>
        <v>#REF!</v>
      </c>
      <c r="AA10" s="42" t="e">
        <f>IF(H10=" : ", " ",IF(RIGHT(H10,LEN(H10)-FIND(":",H10))=LEFT(H10,FIND(":",H10)-1),1,0))</f>
        <v>#REF!</v>
      </c>
      <c r="AB10" s="42" t="e">
        <f>IF(I10=" : ", " ",IF(RIGHT(I10,LEN(I10)-FIND(":",I10))=LEFT(I10,FIND(":",I10)-1),1,0))</f>
        <v>#REF!</v>
      </c>
      <c r="AC10" s="41"/>
      <c r="AD10" s="42" t="e">
        <f t="shared" ca="1" si="2"/>
        <v>#REF!</v>
      </c>
      <c r="AE10" s="48" t="e">
        <f t="shared" si="8"/>
        <v>#REF!</v>
      </c>
      <c r="AF10" s="42" t="e">
        <f t="shared" si="10"/>
        <v>#REF!</v>
      </c>
      <c r="AG10" s="42" t="e">
        <f t="shared" si="10"/>
        <v>#REF!</v>
      </c>
      <c r="AH10" s="42" t="e">
        <f t="shared" si="10"/>
        <v>#REF!</v>
      </c>
      <c r="AI10" s="42" t="e">
        <f t="shared" si="10"/>
        <v>#REF!</v>
      </c>
      <c r="AJ10" s="42" t="e">
        <f t="shared" si="10"/>
        <v>#REF!</v>
      </c>
      <c r="AK10" s="42" t="e">
        <f t="shared" si="10"/>
        <v>#REF!</v>
      </c>
      <c r="AL10" s="42" t="e">
        <f t="shared" si="10"/>
        <v>#REF!</v>
      </c>
      <c r="AM10" s="41"/>
      <c r="AN10" s="42" t="e">
        <f ca="1">IF(K10&lt;&gt;" : ",IF(VALUE(RIGHT(K10,LEN(K10)-FIND(":",K10)))&gt;VALUE(LEFT(K10,FIND(":",K10)-1)),1,0)," ")</f>
        <v>#REF!</v>
      </c>
      <c r="AO10" s="47" t="e">
        <f t="shared" si="9"/>
        <v>#REF!</v>
      </c>
      <c r="AP10" s="44" t="e">
        <f ca="1">SUM(IF(C10&lt;&gt;" : ",VALUE(LEFT(C10,FIND(":",C10)-1)),0),IF(D10&lt;&gt;" : ",VALUE(LEFT(D10,FIND(":",D10)-1)),0),IF(E10&lt;&gt;" : ",VALUE(LEFT(E10,FIND(":",E10)-1)),0),IF(F10&lt;&gt;" : ",VALUE(LEFT(F10,FIND(":",F10)-1)),0),IF(G10&lt;&gt;" : ",VALUE(LEFT(G10,FIND(":",G10)-1)),0),IF(H10&lt;&gt;" : ",VALUE(LEFT(H10,FIND(":",H10)-1)),0),IF(I10&lt;&gt;" : ",VALUE(LEFT(I10,FIND(":",I10)-1)),0),IF(K10&lt;&gt;" : ",VALUE(LEFT(K10,FIND(":",K10)-1)),0))</f>
        <v>#REF!</v>
      </c>
      <c r="AQ10" s="44" t="e">
        <f ca="1">-SUM(IF(C10&lt;&gt;" : ",VALUE(RIGHT(C10,LEN(C10)-FIND(":",C10))),0),IF(D10&lt;&gt;" : ",VALUE(RIGHT(D10,LEN(D10)-FIND(":",D10))),0),IF(E10&lt;&gt;" : ",VALUE(RIGHT(E10,LEN(E10)-FIND(":",E10))),0),IF(G10&lt;&gt;" : ",VALUE(RIGHT(G10,LEN(G10)-FIND(":",G10))),0),IF(H10&lt;&gt;" : ",VALUE(RIGHT(H10,LEN(H10)-FIND(":",H10))),0),IF(I10&lt;&gt;" : ",VALUE(RIGHT(I10,LEN(I10)-FIND(":",I10))),0),IF(F10&lt;&gt;" : ",VALUE(RIGHT(F10,LEN(F10)-FIND(":",F10))),0),IF(K10&lt;&gt;" : ",VALUE(RIGHT(K10,LEN(K10)-FIND(":",K10))),0))</f>
        <v>#REF!</v>
      </c>
      <c r="AR10" s="1" t="e">
        <f t="shared" ca="1" si="5"/>
        <v>#REF!</v>
      </c>
    </row>
    <row r="11" spans="1:47">
      <c r="A11" t="e">
        <f>#REF!</f>
        <v>#REF!</v>
      </c>
      <c r="B11" t="e">
        <f>#REF!</f>
        <v>#REF!</v>
      </c>
      <c r="C11" s="1" t="e">
        <f>IF(#REF!&lt;&gt;0,#REF!," : ")</f>
        <v>#REF!</v>
      </c>
      <c r="D11" s="1" t="e">
        <f>IF(#REF!&lt;&gt;0,#REF!," : ")</f>
        <v>#REF!</v>
      </c>
      <c r="E11" s="1" t="e">
        <f>IF(#REF!&lt;&gt;0,#REF!," : ")</f>
        <v>#REF!</v>
      </c>
      <c r="F11" s="1" t="e">
        <f>IF(#REF!&lt;&gt;0,#REF!," : ")</f>
        <v>#REF!</v>
      </c>
      <c r="G11" s="1" t="e">
        <f>IF(#REF!&lt;&gt;0,#REF!," : ")</f>
        <v>#REF!</v>
      </c>
      <c r="H11" s="1" t="e">
        <f>IF(#REF!&lt;&gt;0,#REF!," : ")</f>
        <v>#REF!</v>
      </c>
      <c r="I11" s="1" t="e">
        <f>IF(#REF!&lt;&gt;0,#REF!," : ")</f>
        <v>#REF!</v>
      </c>
      <c r="J11" s="1" t="e">
        <f>IF(#REF!&lt;&gt;0,#REF!," : ")</f>
        <v>#REF!</v>
      </c>
      <c r="K11" s="46"/>
      <c r="L11" s="42" t="e">
        <f t="shared" si="4"/>
        <v>#REF!</v>
      </c>
      <c r="M11" s="42" t="e">
        <f t="shared" si="4"/>
        <v>#REF!</v>
      </c>
      <c r="N11" s="42" t="e">
        <f t="shared" si="1"/>
        <v>#REF!</v>
      </c>
      <c r="O11" s="42" t="e">
        <f t="shared" si="1"/>
        <v>#REF!</v>
      </c>
      <c r="P11" s="42" t="e">
        <f t="shared" si="1"/>
        <v>#REF!</v>
      </c>
      <c r="Q11" s="42" t="e">
        <f t="shared" si="1"/>
        <v>#REF!</v>
      </c>
      <c r="R11" s="42" t="e">
        <f t="shared" si="1"/>
        <v>#REF!</v>
      </c>
      <c r="S11" s="42" t="e">
        <f t="shared" si="1"/>
        <v>#REF!</v>
      </c>
      <c r="T11" s="45"/>
      <c r="U11" s="47" t="e">
        <f t="shared" si="6"/>
        <v>#REF!</v>
      </c>
      <c r="V11" s="42" t="e">
        <f t="shared" si="7"/>
        <v>#REF!</v>
      </c>
      <c r="W11" s="42" t="e">
        <f t="shared" si="7"/>
        <v>#REF!</v>
      </c>
      <c r="X11" s="42" t="e">
        <f t="shared" si="7"/>
        <v>#REF!</v>
      </c>
      <c r="Y11" s="42" t="e">
        <f>IF(F11=" : ", " ",IF(RIGHT(F11,LEN(F11)-FIND(":",F11))=LEFT(F11,FIND(":",F11)-1),1,0))</f>
        <v>#REF!</v>
      </c>
      <c r="Z11" s="42" t="e">
        <f>IF(G11=" : ", " ",IF(RIGHT(G11,LEN(G11)-FIND(":",G11))=LEFT(G11,FIND(":",G11)-1),1,0))</f>
        <v>#REF!</v>
      </c>
      <c r="AA11" s="42" t="e">
        <f>IF(H11=" : ", " ",IF(RIGHT(H11,LEN(H11)-FIND(":",H11))=LEFT(H11,FIND(":",H11)-1),1,0))</f>
        <v>#REF!</v>
      </c>
      <c r="AB11" s="42" t="e">
        <f>IF(I11=" : ", " ",IF(RIGHT(I11,LEN(I11)-FIND(":",I11))=LEFT(I11,FIND(":",I11)-1),1,0))</f>
        <v>#REF!</v>
      </c>
      <c r="AC11" s="42" t="e">
        <f>IF(J11=" : ", " ",IF(RIGHT(J11,LEN(J11)-FIND(":",J11))=LEFT(J11,FIND(":",J11)-1),1,0))</f>
        <v>#REF!</v>
      </c>
      <c r="AD11" s="41"/>
      <c r="AE11" s="48" t="e">
        <f t="shared" si="8"/>
        <v>#REF!</v>
      </c>
      <c r="AF11" s="42" t="e">
        <f t="shared" si="10"/>
        <v>#REF!</v>
      </c>
      <c r="AG11" s="42" t="e">
        <f t="shared" si="10"/>
        <v>#REF!</v>
      </c>
      <c r="AH11" s="42" t="e">
        <f t="shared" si="10"/>
        <v>#REF!</v>
      </c>
      <c r="AI11" s="42" t="e">
        <f t="shared" si="10"/>
        <v>#REF!</v>
      </c>
      <c r="AJ11" s="42" t="e">
        <f t="shared" si="10"/>
        <v>#REF!</v>
      </c>
      <c r="AK11" s="42" t="e">
        <f t="shared" si="10"/>
        <v>#REF!</v>
      </c>
      <c r="AL11" s="42" t="e">
        <f t="shared" si="10"/>
        <v>#REF!</v>
      </c>
      <c r="AM11" s="42" t="e">
        <f t="shared" si="10"/>
        <v>#REF!</v>
      </c>
      <c r="AN11" s="41"/>
      <c r="AO11" s="47" t="e">
        <f t="shared" si="9"/>
        <v>#REF!</v>
      </c>
      <c r="AP11" s="44" t="e">
        <f>SUM(IF(C11&lt;&gt;" : ",VALUE(LEFT(C11,FIND(":",C11)-1)),0),IF(D11&lt;&gt;" : ",VALUE(LEFT(D11,FIND(":",D11)-1)),0),IF(E11&lt;&gt;" : ",VALUE(LEFT(E11,FIND(":",E11)-1)),0),IF(F11&lt;&gt;" : ",VALUE(LEFT(F11,FIND(":",F11)-1)),0),IF(G11&lt;&gt;" : ",VALUE(LEFT(G11,FIND(":",G11)-1)),0),IF(H11&lt;&gt;" : ",VALUE(LEFT(H11,FIND(":",H11)-1)),0),IF(I11&lt;&gt;" : ",VALUE(LEFT(I11,FIND(":",I11)-1)),0),IF(J11&lt;&gt;" : ",VALUE(LEFT(J11,FIND(":",J11)-1)),0))</f>
        <v>#REF!</v>
      </c>
      <c r="AQ11" s="44" t="e">
        <f>-SUM(IF(C11&lt;&gt;" : ",VALUE(RIGHT(C11,LEN(C11)-FIND(":",C11))),0),IF(D11&lt;&gt;" : ",VALUE(RIGHT(D11,LEN(D11)-FIND(":",D11))),0),IF(E11&lt;&gt;" : ",VALUE(RIGHT(E11,LEN(E11)-FIND(":",E11))),0),IF(G11&lt;&gt;" : ",VALUE(RIGHT(G11,LEN(G11)-FIND(":",G11))),0),IF(H11&lt;&gt;" : ",VALUE(RIGHT(H11,LEN(H11)-FIND(":",H11))),0),IF(I11&lt;&gt;" : ",VALUE(RIGHT(I11,LEN(I11)-FIND(":",I11))),0),IF(J11&lt;&gt;" : ",VALUE(RIGHT(J11,LEN(J11)-FIND(":",J11))),0),IF(F11&lt;&gt;" : ",VALUE(RIGHT(F11,LEN(F11)-FIND(":",F11))),0))</f>
        <v>#REF!</v>
      </c>
      <c r="AR11" s="1" t="e">
        <f t="shared" si="5"/>
        <v>#REF!</v>
      </c>
    </row>
    <row r="12" spans="1:47"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S1:AS2"/>
    <mergeCell ref="AT1:AT2"/>
    <mergeCell ref="AU1:AU2"/>
    <mergeCell ref="U1:U2"/>
    <mergeCell ref="AE1:AE2"/>
    <mergeCell ref="AO1:AO2"/>
    <mergeCell ref="AP1:AP2"/>
    <mergeCell ref="AQ1:AQ2"/>
    <mergeCell ref="AR1:AR2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2"/>
  <sheetViews>
    <sheetView workbookViewId="0">
      <selection activeCell="E21" sqref="E21"/>
    </sheetView>
  </sheetViews>
  <sheetFormatPr defaultRowHeight="12.5"/>
  <cols>
    <col min="3" max="6" width="4.54296875" bestFit="1" customWidth="1"/>
    <col min="7" max="7" width="6.26953125" bestFit="1" customWidth="1"/>
    <col min="8" max="8" width="5.26953125" bestFit="1" customWidth="1"/>
    <col min="9" max="9" width="4.7265625" bestFit="1" customWidth="1"/>
    <col min="10" max="10" width="6.7265625" bestFit="1" customWidth="1"/>
    <col min="11" max="11" width="5.54296875" bestFit="1" customWidth="1"/>
    <col min="12" max="12" width="2" hidden="1" customWidth="1"/>
    <col min="13" max="20" width="2.26953125" hidden="1" customWidth="1"/>
    <col min="21" max="21" width="2.26953125" bestFit="1" customWidth="1"/>
    <col min="22" max="22" width="2" hidden="1" customWidth="1"/>
    <col min="23" max="30" width="2.26953125" hidden="1" customWidth="1"/>
    <col min="31" max="31" width="3.26953125" customWidth="1"/>
    <col min="32" max="32" width="2" hidden="1" customWidth="1"/>
    <col min="33" max="40" width="2.26953125" hidden="1" customWidth="1"/>
    <col min="41" max="41" width="2.26953125" bestFit="1" customWidth="1"/>
    <col min="42" max="42" width="8.453125" bestFit="1" customWidth="1"/>
    <col min="44" max="44" width="5.7265625" bestFit="1" customWidth="1"/>
  </cols>
  <sheetData>
    <row r="1" spans="1:47">
      <c r="C1" s="1" t="e">
        <f>#REF!</f>
        <v>#REF!</v>
      </c>
      <c r="D1" s="1" t="e">
        <f>#REF!</f>
        <v>#REF!</v>
      </c>
      <c r="E1" s="1" t="e">
        <f>#REF!</f>
        <v>#REF!</v>
      </c>
      <c r="F1" s="1" t="e">
        <f>#REF!</f>
        <v>#REF!</v>
      </c>
      <c r="G1" s="1" t="e">
        <f>#REF!</f>
        <v>#REF!</v>
      </c>
      <c r="H1" s="1" t="e">
        <f>#REF!</f>
        <v>#REF!</v>
      </c>
      <c r="I1" s="1" t="e">
        <f>#REF!</f>
        <v>#REF!</v>
      </c>
      <c r="J1" s="1" t="e">
        <f>#REF!</f>
        <v>#REF!</v>
      </c>
      <c r="K1" s="1" t="e">
        <f>#REF!</f>
        <v>#REF!</v>
      </c>
      <c r="L1" s="44">
        <v>1</v>
      </c>
      <c r="M1" s="44">
        <v>2</v>
      </c>
      <c r="N1" s="44">
        <v>3</v>
      </c>
      <c r="O1" s="44">
        <v>4</v>
      </c>
      <c r="P1" s="44">
        <v>5</v>
      </c>
      <c r="Q1" s="44">
        <v>6</v>
      </c>
      <c r="R1" s="44">
        <v>7</v>
      </c>
      <c r="S1" s="44">
        <v>8</v>
      </c>
      <c r="T1" s="44">
        <v>9</v>
      </c>
      <c r="U1" s="652" t="e">
        <f>#REF!</f>
        <v>#REF!</v>
      </c>
      <c r="V1" s="44">
        <v>1</v>
      </c>
      <c r="W1" s="44">
        <v>2</v>
      </c>
      <c r="X1" s="44">
        <v>3</v>
      </c>
      <c r="Y1" s="44">
        <v>4</v>
      </c>
      <c r="Z1" s="44">
        <v>5</v>
      </c>
      <c r="AA1" s="44">
        <v>6</v>
      </c>
      <c r="AB1" s="44">
        <v>7</v>
      </c>
      <c r="AC1" s="44">
        <v>8</v>
      </c>
      <c r="AD1" s="44">
        <v>9</v>
      </c>
      <c r="AE1" s="652" t="e">
        <f>#REF!</f>
        <v>#REF!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652" t="e">
        <f>#REF!</f>
        <v>#REF!</v>
      </c>
      <c r="AP1" s="653" t="s">
        <v>9</v>
      </c>
      <c r="AQ1" s="653" t="s">
        <v>10</v>
      </c>
      <c r="AR1" s="652" t="e">
        <f>#REF!</f>
        <v>#REF!</v>
      </c>
      <c r="AS1" s="652" t="e">
        <f>#REF!</f>
        <v>#REF!</v>
      </c>
      <c r="AT1" s="652" t="e">
        <f>#REF!</f>
        <v>#REF!</v>
      </c>
      <c r="AU1" s="652" t="e">
        <f>#REF!</f>
        <v>#REF!</v>
      </c>
    </row>
    <row r="2" spans="1:47"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s="42" t="s">
        <v>0</v>
      </c>
      <c r="M2" s="42" t="s">
        <v>0</v>
      </c>
      <c r="N2" s="42" t="s">
        <v>0</v>
      </c>
      <c r="O2" s="42" t="s">
        <v>0</v>
      </c>
      <c r="P2" s="42" t="s">
        <v>0</v>
      </c>
      <c r="Q2" s="42" t="s">
        <v>0</v>
      </c>
      <c r="R2" s="42" t="s">
        <v>0</v>
      </c>
      <c r="S2" s="42" t="s">
        <v>0</v>
      </c>
      <c r="T2" s="42" t="s">
        <v>0</v>
      </c>
      <c r="U2" s="652"/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652"/>
      <c r="AF2" s="42" t="s">
        <v>2</v>
      </c>
      <c r="AG2" s="42" t="s">
        <v>2</v>
      </c>
      <c r="AH2" s="42" t="s">
        <v>2</v>
      </c>
      <c r="AI2" s="42" t="s">
        <v>2</v>
      </c>
      <c r="AJ2" s="42" t="s">
        <v>2</v>
      </c>
      <c r="AK2" s="42" t="s">
        <v>2</v>
      </c>
      <c r="AL2" s="42" t="s">
        <v>2</v>
      </c>
      <c r="AM2" s="42" t="s">
        <v>2</v>
      </c>
      <c r="AN2" s="42" t="s">
        <v>2</v>
      </c>
      <c r="AO2" s="652"/>
      <c r="AP2" s="653"/>
      <c r="AQ2" s="653"/>
      <c r="AR2" s="652"/>
      <c r="AS2" s="652"/>
      <c r="AT2" s="652"/>
      <c r="AU2" s="652"/>
    </row>
    <row r="3" spans="1:47">
      <c r="A3" t="e">
        <f>#REF!</f>
        <v>#REF!</v>
      </c>
      <c r="B3" t="e">
        <f>#REF!</f>
        <v>#REF!</v>
      </c>
      <c r="C3" s="46"/>
      <c r="D3" s="1" t="e">
        <f ca="1">CONCATENATE(RIGHT(INDIRECT(ADDRESS(COLUMN(D3),ROW(D3),4)),LEN(INDIRECT(ADDRESS(COLUMN(D3),ROW(D3),4)))-FIND(":",INDIRECT(ADDRESS(COLUMN(D3),ROW(D3),4)))),":",LEFT(INDIRECT(ADDRESS(COLUMN(D3),ROW(D3),4)),FIND(":",INDIRECT(ADDRESS(COLUMN(D3),ROW(D3),4)))-1))</f>
        <v>#REF!</v>
      </c>
      <c r="E3" s="1" t="e">
        <f t="shared" ref="E3:K10" ca="1" si="0">CONCATENATE(RIGHT(INDIRECT(ADDRESS(COLUMN(E3),ROW(E3),4)),LEN(INDIRECT(ADDRESS(COLUMN(E3),ROW(E3),4)))-FIND(":",INDIRECT(ADDRESS(COLUMN(E3),ROW(E3),4)))),":",LEFT(INDIRECT(ADDRESS(COLUMN(E3),ROW(E3),4)),FIND(":",INDIRECT(ADDRESS(COLUMN(E3),ROW(E3),4)))-1))</f>
        <v>#REF!</v>
      </c>
      <c r="F3" s="1" t="e">
        <f t="shared" ca="1" si="0"/>
        <v>#REF!</v>
      </c>
      <c r="G3" s="1" t="e">
        <f t="shared" ca="1" si="0"/>
        <v>#REF!</v>
      </c>
      <c r="H3" s="1" t="e">
        <f t="shared" ca="1" si="0"/>
        <v>#REF!</v>
      </c>
      <c r="I3" s="1" t="e">
        <f t="shared" ca="1" si="0"/>
        <v>#REF!</v>
      </c>
      <c r="J3" s="1" t="e">
        <f t="shared" ca="1" si="0"/>
        <v>#REF!</v>
      </c>
      <c r="K3" s="1" t="e">
        <f t="shared" ca="1" si="0"/>
        <v>#REF!</v>
      </c>
      <c r="L3" s="43"/>
      <c r="M3" s="42" t="e">
        <f ca="1">IF(D3&lt;&gt;" : ",IF(VALUE(RIGHT(D3,LEN(D3)-FIND(":",D3)))&lt;VALUE(LEFT(D3,FIND(":",D3)-1)),1,0)," ")</f>
        <v>#REF!</v>
      </c>
      <c r="N3" s="42" t="e">
        <f t="shared" ref="N3:T11" ca="1" si="1">IF(E3&lt;&gt;" : ",IF(VALUE(RIGHT(E3,LEN(E3)-FIND(":",E3)))&lt;VALUE(LEFT(E3,FIND(":",E3)-1)),1,0)," ")</f>
        <v>#REF!</v>
      </c>
      <c r="O3" s="42" t="e">
        <f t="shared" ca="1" si="1"/>
        <v>#REF!</v>
      </c>
      <c r="P3" s="42" t="e">
        <f t="shared" ca="1" si="1"/>
        <v>#REF!</v>
      </c>
      <c r="Q3" s="42" t="e">
        <f t="shared" ca="1" si="1"/>
        <v>#REF!</v>
      </c>
      <c r="R3" s="42" t="e">
        <f t="shared" ca="1" si="1"/>
        <v>#REF!</v>
      </c>
      <c r="S3" s="42" t="e">
        <f t="shared" ca="1" si="1"/>
        <v>#REF!</v>
      </c>
      <c r="T3" s="42" t="e">
        <f t="shared" ca="1" si="1"/>
        <v>#REF!</v>
      </c>
      <c r="U3" s="47" t="e">
        <f ca="1">SUM(M3:T3)</f>
        <v>#REF!</v>
      </c>
      <c r="V3" s="43"/>
      <c r="W3" s="42" t="e">
        <f ca="1">IF(D3=" : ", " ",IF(RIGHT(D3,LEN(D3)-FIND(":",D3))=LEFT(D3,FIND(":",D3)-1),1,0))</f>
        <v>#REF!</v>
      </c>
      <c r="X3" s="42" t="e">
        <f t="shared" ref="X3:AD10" ca="1" si="2">IF(E3=" : ", " ",IF(RIGHT(E3,LEN(E3)-FIND(":",E3))=LEFT(E3,FIND(":",E3)-1),1,0))</f>
        <v>#REF!</v>
      </c>
      <c r="Y3" s="42" t="e">
        <f t="shared" ca="1" si="2"/>
        <v>#REF!</v>
      </c>
      <c r="Z3" s="42" t="e">
        <f t="shared" ca="1" si="2"/>
        <v>#REF!</v>
      </c>
      <c r="AA3" s="42" t="e">
        <f t="shared" ca="1" si="2"/>
        <v>#REF!</v>
      </c>
      <c r="AB3" s="42" t="e">
        <f t="shared" ca="1" si="2"/>
        <v>#REF!</v>
      </c>
      <c r="AC3" s="42" t="e">
        <f t="shared" ca="1" si="2"/>
        <v>#REF!</v>
      </c>
      <c r="AD3" s="42" t="e">
        <f t="shared" ca="1" si="2"/>
        <v>#REF!</v>
      </c>
      <c r="AE3" s="48" t="e">
        <f ca="1">SUM(W3:AD3)</f>
        <v>#REF!</v>
      </c>
      <c r="AF3" s="43"/>
      <c r="AG3" s="42" t="e">
        <f t="shared" ref="AG3:AN9" ca="1" si="3">IF(D3&lt;&gt;" : ",IF(VALUE(RIGHT(D3,LEN(D3)-FIND(":",D3)))&gt;VALUE(LEFT(D3,FIND(":",D3)-1)),1,0)," ")</f>
        <v>#REF!</v>
      </c>
      <c r="AH3" s="42" t="e">
        <f t="shared" ca="1" si="3"/>
        <v>#REF!</v>
      </c>
      <c r="AI3" s="42" t="e">
        <f t="shared" ca="1" si="3"/>
        <v>#REF!</v>
      </c>
      <c r="AJ3" s="42" t="e">
        <f t="shared" ca="1" si="3"/>
        <v>#REF!</v>
      </c>
      <c r="AK3" s="42" t="e">
        <f t="shared" ca="1" si="3"/>
        <v>#REF!</v>
      </c>
      <c r="AL3" s="42" t="e">
        <f t="shared" ca="1" si="3"/>
        <v>#REF!</v>
      </c>
      <c r="AM3" s="42" t="e">
        <f t="shared" ca="1" si="3"/>
        <v>#REF!</v>
      </c>
      <c r="AN3" s="42" t="e">
        <f t="shared" ca="1" si="3"/>
        <v>#REF!</v>
      </c>
      <c r="AO3" s="47" t="e">
        <f ca="1">SUM(AG3:AN3)</f>
        <v>#REF!</v>
      </c>
      <c r="AP3" s="44" t="e">
        <f ca="1">SUM(IF(D3&lt;&gt;" : ",VALUE(LEFT(D3,FIND(":",D3)-1)),0),IF(E3&lt;&gt;" : ",VALUE(LEFT(E3,FIND(":",E3)-1)),0),IF(F3&lt;&gt;" : ",VALUE(LEFT(F3,FIND(":",F3)-1)),0),IF(G3&lt;&gt;" : ",VALUE(LEFT(G3,FIND(":",G3)-1)),0),IF(H3&lt;&gt;" : ",VALUE(LEFT(H3,FIND(":",H3)-1)),0),IF(I3&lt;&gt;" : ",VALUE(LEFT(I3,FIND(":",I3)-1)),0),IF(J3&lt;&gt;" : ",VALUE(LEFT(J3,FIND(":",J3)-1)),0),IF(K3&lt;&gt;" : ",VALUE(LEFT(K3,FIND(":",K3)-1)),0))</f>
        <v>#REF!</v>
      </c>
      <c r="AQ3" s="44" t="e">
        <f ca="1">-SUM(IF(D3&lt;&gt;" : ",VALUE(RIGHT(D3,LEN(D3)-FIND(":",D3))),0),IF(E3&lt;&gt;" : ",VALUE(RIGHT(E3,LEN(E3)-FIND(":",E3))),0),IF(F3&lt;&gt;" : ",VALUE(RIGHT(F3,LEN(F3)-FIND(":",F3))),0),IF(G3&lt;&gt;" : ",VALUE(RIGHT(G3,LEN(G3)-FIND(":",G3))),0),IF(H3&lt;&gt;" : ",VALUE(RIGHT(H3,LEN(H3)-FIND(":",H3))),0),IF(I3&lt;&gt;" : ",VALUE(RIGHT(I3,LEN(I3)-FIND(":",I3))),0),IF(J3&lt;&gt;" : ",VALUE(RIGHT(J3,LEN(J3)-FIND(":",J3))),0),IF(K3&lt;&gt;" : ",VALUE(RIGHT(K3,LEN(K3)-FIND(":",K3))),0))</f>
        <v>#REF!</v>
      </c>
      <c r="AR3" s="1" t="e">
        <f ca="1">AP3+AQ3</f>
        <v>#REF!</v>
      </c>
    </row>
    <row r="4" spans="1:47">
      <c r="A4" t="e">
        <f>#REF!</f>
        <v>#REF!</v>
      </c>
      <c r="B4" t="e">
        <f>#REF!</f>
        <v>#REF!</v>
      </c>
      <c r="C4" s="1" t="e">
        <f>IF(#REF!&lt;&gt;0,#REF!," ")</f>
        <v>#REF!</v>
      </c>
      <c r="D4" s="46"/>
      <c r="E4" s="1" t="e">
        <f t="shared" ca="1" si="0"/>
        <v>#REF!</v>
      </c>
      <c r="F4" s="1" t="e">
        <f t="shared" ca="1" si="0"/>
        <v>#REF!</v>
      </c>
      <c r="G4" s="1" t="e">
        <f t="shared" ca="1" si="0"/>
        <v>#REF!</v>
      </c>
      <c r="H4" s="1" t="e">
        <f t="shared" ca="1" si="0"/>
        <v>#REF!</v>
      </c>
      <c r="I4" s="1" t="e">
        <f t="shared" ca="1" si="0"/>
        <v>#REF!</v>
      </c>
      <c r="J4" s="1" t="e">
        <f t="shared" ca="1" si="0"/>
        <v>#REF!</v>
      </c>
      <c r="K4" s="1" t="e">
        <f t="shared" ca="1" si="0"/>
        <v>#REF!</v>
      </c>
      <c r="L4" s="42" t="e">
        <f t="shared" ref="L4:M11" si="4">IF(C4&lt;&gt;" : ",IF(VALUE(RIGHT(C4,LEN(C4)-FIND(":",C4)))&lt;VALUE(LEFT(C4,FIND(":",C4)-1)),1,0)," ")</f>
        <v>#REF!</v>
      </c>
      <c r="M4" s="43"/>
      <c r="N4" s="42" t="e">
        <f t="shared" ca="1" si="1"/>
        <v>#REF!</v>
      </c>
      <c r="O4" s="42" t="e">
        <f t="shared" ca="1" si="1"/>
        <v>#REF!</v>
      </c>
      <c r="P4" s="42" t="e">
        <f t="shared" ca="1" si="1"/>
        <v>#REF!</v>
      </c>
      <c r="Q4" s="42" t="e">
        <f t="shared" ca="1" si="1"/>
        <v>#REF!</v>
      </c>
      <c r="R4" s="42" t="e">
        <f t="shared" ca="1" si="1"/>
        <v>#REF!</v>
      </c>
      <c r="S4" s="42" t="e">
        <f t="shared" ca="1" si="1"/>
        <v>#REF!</v>
      </c>
      <c r="T4" s="42" t="e">
        <f t="shared" ca="1" si="1"/>
        <v>#REF!</v>
      </c>
      <c r="U4" s="47" t="e">
        <f>SUM(L4:T4)</f>
        <v>#REF!</v>
      </c>
      <c r="V4" s="42" t="e">
        <f>IF(C4=" : ", " ",IF(RIGHT(C4,LEN(C4)-FIND(":",C4))=LEFT(C4,FIND(":",C4)-1),1,0))</f>
        <v>#REF!</v>
      </c>
      <c r="W4" s="41"/>
      <c r="X4" s="42" t="e">
        <f t="shared" ca="1" si="2"/>
        <v>#REF!</v>
      </c>
      <c r="Y4" s="42" t="e">
        <f t="shared" ca="1" si="2"/>
        <v>#REF!</v>
      </c>
      <c r="Z4" s="42" t="e">
        <f t="shared" ca="1" si="2"/>
        <v>#REF!</v>
      </c>
      <c r="AA4" s="42" t="e">
        <f t="shared" ca="1" si="2"/>
        <v>#REF!</v>
      </c>
      <c r="AB4" s="42" t="e">
        <f t="shared" ca="1" si="2"/>
        <v>#REF!</v>
      </c>
      <c r="AC4" s="42" t="e">
        <f t="shared" ca="1" si="2"/>
        <v>#REF!</v>
      </c>
      <c r="AD4" s="42" t="e">
        <f t="shared" ca="1" si="2"/>
        <v>#REF!</v>
      </c>
      <c r="AE4" s="48" t="e">
        <f>SUM(V4:AD4)</f>
        <v>#REF!</v>
      </c>
      <c r="AF4" s="42" t="e">
        <f>IF(C4&lt;&gt;" : ",IF(VALUE(RIGHT(C4,LEN(C4)-FIND(":",C4)))&gt;VALUE(LEFT(C4,FIND(":",C4)-1)),1,0)," ")</f>
        <v>#REF!</v>
      </c>
      <c r="AG4" s="41"/>
      <c r="AH4" s="42" t="e">
        <f ca="1">IF(E4&lt;&gt;" : ",IF(VALUE(RIGHT(E4,LEN(E4)-FIND(":",E4)))&gt;VALUE(LEFT(E4,FIND(":",E4)-1)),1,0)," ")</f>
        <v>#REF!</v>
      </c>
      <c r="AI4" s="42" t="e">
        <f ca="1">IF(F4&lt;&gt;" : ",IF(VALUE(RIGHT(F4,LEN(F4)-FIND(":",F4)))&gt;VALUE(LEFT(F4,FIND(":",F4)-1)),1,0)," ")</f>
        <v>#REF!</v>
      </c>
      <c r="AJ4" s="42" t="e">
        <f ca="1">IF(G4&lt;&gt;" : ",IF(VALUE(RIGHT(G4,LEN(G4)-FIND(":",G4)))&gt;VALUE(LEFT(G4,FIND(":",G4)-1)),1,0)," ")</f>
        <v>#REF!</v>
      </c>
      <c r="AK4" s="42" t="e">
        <f ca="1">IF(H4&lt;&gt;" : ",IF(VALUE(RIGHT(H4,LEN(H4)-FIND(":",H4)))&gt;VALUE(LEFT(H4,FIND(":",H4)-1)),1,0)," ")</f>
        <v>#REF!</v>
      </c>
      <c r="AL4" s="42" t="e">
        <f ca="1">IF(I4&lt;&gt;" : ",IF(VALUE(RIGHT(I4,LEN(I4)-FIND(":",I4)))&gt;VALUE(LEFT(I4,FIND(":",I4)-1)),1,0)," ")</f>
        <v>#REF!</v>
      </c>
      <c r="AM4" s="42" t="e">
        <f t="shared" ca="1" si="3"/>
        <v>#REF!</v>
      </c>
      <c r="AN4" s="42" t="e">
        <f t="shared" ca="1" si="3"/>
        <v>#REF!</v>
      </c>
      <c r="AO4" s="47" t="e">
        <f>SUM(AF4:AN4)</f>
        <v>#REF!</v>
      </c>
      <c r="AP4" s="44" t="e">
        <f ca="1">SUM(IF(C4&lt;&gt;" : ",VALUE(LEFT(C4,FIND(":",C4)-1)),0),IF(E4&lt;&gt;" : ",VALUE(LEFT(E4,FIND(":",E4)-1)),0),IF(F4&lt;&gt;" : ",VALUE(LEFT(F4,FIND(":",F4)-1)),0),IF(G4&lt;&gt;" : ",VALUE(LEFT(G4,FIND(":",G4)-1)),0),IF(H4&lt;&gt;" : ",VALUE(LEFT(H4,FIND(":",H4)-1)),0),IF(I4&lt;&gt;" : ",VALUE(LEFT(I4,FIND(":",I4)-1)),0),IF(J4&lt;&gt;" : ",VALUE(LEFT(J4,FIND(":",J4)-1)),0),IF(K4&lt;&gt;" : ",VALUE(LEFT(K4,FIND(":",K4)-1)),0))</f>
        <v>#REF!</v>
      </c>
      <c r="AQ4" s="44" t="e">
        <f ca="1">-SUM(IF(C4&lt;&gt;" : ",VALUE(RIGHT(C4,LEN(C4)-FIND(":",C4))),0),IF(E4&lt;&gt;" : ",VALUE(RIGHT(E4,LEN(E4)-FIND(":",E4))),0),IF(F4&lt;&gt;" : ",VALUE(RIGHT(F4,LEN(F4)-FIND(":",F4))),0),IF(G4&lt;&gt;" : ",VALUE(RIGHT(G4,LEN(G4)-FIND(":",G4))),0),IF(H4&lt;&gt;" : ",VALUE(RIGHT(H4,LEN(H4)-FIND(":",H4))),0),IF(I4&lt;&gt;" : ",VALUE(RIGHT(I4,LEN(I4)-FIND(":",I4))),0),IF(J4&lt;&gt;" : ",VALUE(RIGHT(J4,LEN(J4)-FIND(":",J4))),0),IF(K4&lt;&gt;" : ",VALUE(RIGHT(K4,LEN(K4)-FIND(":",K4))),0))</f>
        <v>#REF!</v>
      </c>
      <c r="AR4" s="1" t="e">
        <f t="shared" ref="AR4:AR11" ca="1" si="5">AP4+AQ4</f>
        <v>#REF!</v>
      </c>
    </row>
    <row r="5" spans="1:47">
      <c r="A5" t="e">
        <f>#REF!</f>
        <v>#REF!</v>
      </c>
      <c r="B5" t="e">
        <f>#REF!</f>
        <v>#REF!</v>
      </c>
      <c r="C5" s="1" t="e">
        <f>IF(#REF!&lt;&gt;0,#REF!," : ")</f>
        <v>#REF!</v>
      </c>
      <c r="D5" s="1" t="e">
        <f>IF(#REF!&lt;&gt;0,#REF!," : ")</f>
        <v>#REF!</v>
      </c>
      <c r="E5" s="46"/>
      <c r="F5" s="1" t="e">
        <f t="shared" ca="1" si="0"/>
        <v>#REF!</v>
      </c>
      <c r="G5" s="1" t="e">
        <f t="shared" ca="1" si="0"/>
        <v>#REF!</v>
      </c>
      <c r="H5" s="1" t="e">
        <f t="shared" ca="1" si="0"/>
        <v>#REF!</v>
      </c>
      <c r="I5" s="1" t="e">
        <f t="shared" ca="1" si="0"/>
        <v>#REF!</v>
      </c>
      <c r="J5" s="1" t="e">
        <f t="shared" ca="1" si="0"/>
        <v>#REF!</v>
      </c>
      <c r="K5" s="1" t="e">
        <f t="shared" ca="1" si="0"/>
        <v>#REF!</v>
      </c>
      <c r="L5" s="42" t="e">
        <f t="shared" si="4"/>
        <v>#REF!</v>
      </c>
      <c r="M5" s="42" t="e">
        <f t="shared" si="4"/>
        <v>#REF!</v>
      </c>
      <c r="N5" s="43"/>
      <c r="O5" s="42" t="e">
        <f t="shared" ca="1" si="1"/>
        <v>#REF!</v>
      </c>
      <c r="P5" s="42" t="e">
        <f t="shared" ca="1" si="1"/>
        <v>#REF!</v>
      </c>
      <c r="Q5" s="42" t="e">
        <f t="shared" ca="1" si="1"/>
        <v>#REF!</v>
      </c>
      <c r="R5" s="42" t="e">
        <f t="shared" ca="1" si="1"/>
        <v>#REF!</v>
      </c>
      <c r="S5" s="42" t="e">
        <f t="shared" ca="1" si="1"/>
        <v>#REF!</v>
      </c>
      <c r="T5" s="42" t="e">
        <f t="shared" ca="1" si="1"/>
        <v>#REF!</v>
      </c>
      <c r="U5" s="47" t="e">
        <f t="shared" ref="U5:U11" si="6">SUM(L5:T5)</f>
        <v>#REF!</v>
      </c>
      <c r="V5" s="42" t="e">
        <f t="shared" ref="V5:X11" si="7">IF(C5=" : ", " ",IF(RIGHT(C5,LEN(C5)-FIND(":",C5))=LEFT(C5,FIND(":",C5)-1),1,0))</f>
        <v>#REF!</v>
      </c>
      <c r="W5" s="42" t="e">
        <f t="shared" si="7"/>
        <v>#REF!</v>
      </c>
      <c r="X5" s="41"/>
      <c r="Y5" s="42" t="e">
        <f t="shared" ca="1" si="2"/>
        <v>#REF!</v>
      </c>
      <c r="Z5" s="42" t="e">
        <f t="shared" ca="1" si="2"/>
        <v>#REF!</v>
      </c>
      <c r="AA5" s="42" t="e">
        <f t="shared" ca="1" si="2"/>
        <v>#REF!</v>
      </c>
      <c r="AB5" s="42" t="e">
        <f t="shared" ca="1" si="2"/>
        <v>#REF!</v>
      </c>
      <c r="AC5" s="42" t="e">
        <f t="shared" ca="1" si="2"/>
        <v>#REF!</v>
      </c>
      <c r="AD5" s="42" t="e">
        <f t="shared" ca="1" si="2"/>
        <v>#REF!</v>
      </c>
      <c r="AE5" s="48" t="e">
        <f t="shared" ref="AE5:AE11" si="8">SUM(V5:AD5)</f>
        <v>#REF!</v>
      </c>
      <c r="AF5" s="42" t="e">
        <f>IF(C5&lt;&gt;" : ",IF(VALUE(RIGHT(C5,LEN(C5)-FIND(":",C5)))&gt;VALUE(LEFT(C5,FIND(":",C5)-1)),1,0)," ")</f>
        <v>#REF!</v>
      </c>
      <c r="AG5" s="42" t="e">
        <f>IF(D5&lt;&gt;" : ",IF(VALUE(RIGHT(D5,LEN(D5)-FIND(":",D5)))&gt;VALUE(LEFT(D5,FIND(":",D5)-1)),1,0)," ")</f>
        <v>#REF!</v>
      </c>
      <c r="AH5" s="41"/>
      <c r="AI5" s="42" t="e">
        <f ca="1">IF(F5&lt;&gt;" : ",IF(VALUE(RIGHT(F5,LEN(F5)-FIND(":",F5)))&gt;VALUE(LEFT(F5,FIND(":",F5)-1)),1,0)," ")</f>
        <v>#REF!</v>
      </c>
      <c r="AJ5" s="42" t="e">
        <f ca="1">IF(G5&lt;&gt;" : ",IF(VALUE(RIGHT(G5,LEN(G5)-FIND(":",G5)))&gt;VALUE(LEFT(G5,FIND(":",G5)-1)),1,0)," ")</f>
        <v>#REF!</v>
      </c>
      <c r="AK5" s="42" t="e">
        <f ca="1">IF(H5&lt;&gt;" : ",IF(VALUE(RIGHT(H5,LEN(H5)-FIND(":",H5)))&gt;VALUE(LEFT(H5,FIND(":",H5)-1)),1,0)," ")</f>
        <v>#REF!</v>
      </c>
      <c r="AL5" s="42" t="e">
        <f ca="1">IF(I5&lt;&gt;" : ",IF(VALUE(RIGHT(I5,LEN(I5)-FIND(":",I5)))&gt;VALUE(LEFT(I5,FIND(":",I5)-1)),1,0)," ")</f>
        <v>#REF!</v>
      </c>
      <c r="AM5" s="42" t="e">
        <f t="shared" ca="1" si="3"/>
        <v>#REF!</v>
      </c>
      <c r="AN5" s="42" t="e">
        <f t="shared" ca="1" si="3"/>
        <v>#REF!</v>
      </c>
      <c r="AO5" s="47" t="e">
        <f t="shared" ref="AO5:AO11" si="9">SUM(AF5:AN5)</f>
        <v>#REF!</v>
      </c>
      <c r="AP5" s="44" t="e">
        <f ca="1">SUM(IF(C5&lt;&gt;" : ",VALUE(LEFT(C5,FIND(":",C5)-1)),0),IF(D5&lt;&gt;" : ",VALUE(LEFT(D5,FIND(":",D5)-1)),0),IF(F5&lt;&gt;" : ",VALUE(LEFT(F5,FIND(":",F5)-1)),0),IF(G5&lt;&gt;" : ",VALUE(LEFT(G5,FIND(":",G5)-1)),0),IF(H5&lt;&gt;" : ",VALUE(LEFT(H5,FIND(":",H5)-1)),0),IF(I5&lt;&gt;" : ",VALUE(LEFT(I5,FIND(":",I5)-1)),0),IF(J5&lt;&gt;" : ",VALUE(LEFT(J5,FIND(":",J5)-1)),0),IF(K5&lt;&gt;" : ",VALUE(LEFT(K5,FIND(":",K5)-1)),0))</f>
        <v>#REF!</v>
      </c>
      <c r="AQ5" s="44" t="e">
        <f ca="1">-SUM(IF(C5&lt;&gt;" : ",VALUE(RIGHT(C5,LEN(C5)-FIND(":",C5))),0),IF(D5&lt;&gt;" : ",VALUE(RIGHT(D5,LEN(D5)-FIND(":",D5))),0),IF(F5&lt;&gt;" : ",VALUE(RIGHT(F5,LEN(F5)-FIND(":",F5))),0),IF(G5&lt;&gt;" : ",VALUE(RIGHT(G5,LEN(G5)-FIND(":",G5))),0),IF(H5&lt;&gt;" : ",VALUE(RIGHT(H5,LEN(H5)-FIND(":",H5))),0),IF(I5&lt;&gt;" : ",VALUE(RIGHT(I5,LEN(I5)-FIND(":",I5))),0),IF(J5&lt;&gt;" : ",VALUE(RIGHT(J5,LEN(J5)-FIND(":",J5))),0),IF(K5&lt;&gt;" : ",VALUE(RIGHT(K5,LEN(K5)-FIND(":",K5))),0))</f>
        <v>#REF!</v>
      </c>
      <c r="AR5" s="1" t="e">
        <f t="shared" ca="1" si="5"/>
        <v>#REF!</v>
      </c>
    </row>
    <row r="6" spans="1:47">
      <c r="A6" t="e">
        <f>#REF!</f>
        <v>#REF!</v>
      </c>
      <c r="B6" t="e">
        <f>#REF!</f>
        <v>#REF!</v>
      </c>
      <c r="C6" s="1" t="e">
        <f>IF(#REF!&lt;&gt;0,#REF!," : ")</f>
        <v>#REF!</v>
      </c>
      <c r="D6" s="1" t="e">
        <f>IF(#REF!&lt;&gt;0,#REF!," : ")</f>
        <v>#REF!</v>
      </c>
      <c r="E6" s="1" t="e">
        <f>IF(#REF!&lt;&gt;0,#REF!," : ")</f>
        <v>#REF!</v>
      </c>
      <c r="F6" s="46"/>
      <c r="G6" s="1" t="e">
        <f t="shared" ca="1" si="0"/>
        <v>#REF!</v>
      </c>
      <c r="H6" s="1" t="e">
        <f t="shared" ca="1" si="0"/>
        <v>#REF!</v>
      </c>
      <c r="I6" s="1" t="e">
        <f t="shared" ca="1" si="0"/>
        <v>#REF!</v>
      </c>
      <c r="J6" s="1" t="e">
        <f t="shared" ca="1" si="0"/>
        <v>#REF!</v>
      </c>
      <c r="K6" s="1" t="e">
        <f t="shared" ca="1" si="0"/>
        <v>#REF!</v>
      </c>
      <c r="L6" s="42" t="e">
        <f t="shared" si="4"/>
        <v>#REF!</v>
      </c>
      <c r="M6" s="42" t="e">
        <f t="shared" si="4"/>
        <v>#REF!</v>
      </c>
      <c r="N6" s="42" t="e">
        <f t="shared" si="1"/>
        <v>#REF!</v>
      </c>
      <c r="O6" s="43"/>
      <c r="P6" s="42" t="e">
        <f t="shared" ca="1" si="1"/>
        <v>#REF!</v>
      </c>
      <c r="Q6" s="42" t="e">
        <f t="shared" ca="1" si="1"/>
        <v>#REF!</v>
      </c>
      <c r="R6" s="42" t="e">
        <f t="shared" ca="1" si="1"/>
        <v>#REF!</v>
      </c>
      <c r="S6" s="42" t="e">
        <f t="shared" ca="1" si="1"/>
        <v>#REF!</v>
      </c>
      <c r="T6" s="42" t="e">
        <f t="shared" ca="1" si="1"/>
        <v>#REF!</v>
      </c>
      <c r="U6" s="47" t="e">
        <f t="shared" si="6"/>
        <v>#REF!</v>
      </c>
      <c r="V6" s="42" t="e">
        <f t="shared" si="7"/>
        <v>#REF!</v>
      </c>
      <c r="W6" s="42" t="e">
        <f t="shared" si="7"/>
        <v>#REF!</v>
      </c>
      <c r="X6" s="42" t="e">
        <f t="shared" si="7"/>
        <v>#REF!</v>
      </c>
      <c r="Y6" s="41"/>
      <c r="Z6" s="42" t="e">
        <f t="shared" ca="1" si="2"/>
        <v>#REF!</v>
      </c>
      <c r="AA6" s="42" t="e">
        <f t="shared" ca="1" si="2"/>
        <v>#REF!</v>
      </c>
      <c r="AB6" s="42" t="e">
        <f t="shared" ca="1" si="2"/>
        <v>#REF!</v>
      </c>
      <c r="AC6" s="42" t="e">
        <f t="shared" ca="1" si="2"/>
        <v>#REF!</v>
      </c>
      <c r="AD6" s="42" t="e">
        <f t="shared" ca="1" si="2"/>
        <v>#REF!</v>
      </c>
      <c r="AE6" s="48" t="e">
        <f t="shared" si="8"/>
        <v>#REF!</v>
      </c>
      <c r="AF6" s="42" t="e">
        <f>IF(C6&lt;&gt;" : ",IF(VALUE(RIGHT(C6,LEN(C6)-FIND(":",C6)))&gt;VALUE(LEFT(C6,FIND(":",C6)-1)),1,0)," ")</f>
        <v>#REF!</v>
      </c>
      <c r="AG6" s="42" t="e">
        <f>IF(D6&lt;&gt;" : ",IF(VALUE(RIGHT(D6,LEN(D6)-FIND(":",D6)))&gt;VALUE(LEFT(D6,FIND(":",D6)-1)),1,0)," ")</f>
        <v>#REF!</v>
      </c>
      <c r="AH6" s="42" t="e">
        <f>IF(E6&lt;&gt;" : ",IF(VALUE(RIGHT(E6,LEN(E6)-FIND(":",E6)))&gt;VALUE(LEFT(E6,FIND(":",E6)-1)),1,0)," ")</f>
        <v>#REF!</v>
      </c>
      <c r="AI6" s="41"/>
      <c r="AJ6" s="42" t="e">
        <f ca="1">IF(G6&lt;&gt;" : ",IF(VALUE(RIGHT(G6,LEN(G6)-FIND(":",G6)))&gt;VALUE(LEFT(G6,FIND(":",G6)-1)),1,0)," ")</f>
        <v>#REF!</v>
      </c>
      <c r="AK6" s="42" t="e">
        <f ca="1">IF(H6&lt;&gt;" : ",IF(VALUE(RIGHT(H6,LEN(H6)-FIND(":",H6)))&gt;VALUE(LEFT(H6,FIND(":",H6)-1)),1,0)," ")</f>
        <v>#REF!</v>
      </c>
      <c r="AL6" s="42" t="e">
        <f ca="1">IF(I6&lt;&gt;" : ",IF(VALUE(RIGHT(I6,LEN(I6)-FIND(":",I6)))&gt;VALUE(LEFT(I6,FIND(":",I6)-1)),1,0)," ")</f>
        <v>#REF!</v>
      </c>
      <c r="AM6" s="42" t="e">
        <f t="shared" ca="1" si="3"/>
        <v>#REF!</v>
      </c>
      <c r="AN6" s="42" t="e">
        <f t="shared" ca="1" si="3"/>
        <v>#REF!</v>
      </c>
      <c r="AO6" s="47" t="e">
        <f t="shared" si="9"/>
        <v>#REF!</v>
      </c>
      <c r="AP6" s="44" t="e">
        <f ca="1">SUM(IF(C6&lt;&gt;" : ",VALUE(LEFT(C6,FIND(":",C6)-1)),0),IF(D6&lt;&gt;" : ",VALUE(LEFT(D6,FIND(":",D6)-1)),0),IF(E6&lt;&gt;" : ",VALUE(LEFT(E6,FIND(":",E6)-1)),0),IF(G6&lt;&gt;" : ",VALUE(LEFT(G6,FIND(":",G6)-1)),0),IF(H6&lt;&gt;" : ",VALUE(LEFT(H6,FIND(":",H6)-1)),0),IF(I6&lt;&gt;" : ",VALUE(LEFT(I6,FIND(":",I6)-1)),0),IF(J6&lt;&gt;" : ",VALUE(LEFT(J6,FIND(":",J6)-1)),0),IF(K6&lt;&gt;" : ",VALUE(LEFT(K6,FIND(":",K6)-1)),0))</f>
        <v>#REF!</v>
      </c>
      <c r="AQ6" s="44" t="e">
        <f ca="1">-SUM(IF(C6&lt;&gt;" : ",VALUE(RIGHT(C6,LEN(C6)-FIND(":",C6))),0),IF(D6&lt;&gt;" : ",VALUE(RIGHT(D6,LEN(D6)-FIND(":",D6))),0),IF(E6&lt;&gt;" : ",VALUE(RIGHT(E6,LEN(E6)-FIND(":",E6))),0),IF(G6&lt;&gt;" : ",VALUE(RIGHT(G6,LEN(G6)-FIND(":",G6))),0),IF(H6&lt;&gt;" : ",VALUE(RIGHT(H6,LEN(H6)-FIND(":",H6))),0),IF(I6&lt;&gt;" : ",VALUE(RIGHT(I6,LEN(I6)-FIND(":",I6))),0),IF(J6&lt;&gt;" : ",VALUE(RIGHT(J6,LEN(J6)-FIND(":",J6))),0),IF(K6&lt;&gt;" : ",VALUE(RIGHT(K6,LEN(K6)-FIND(":",K6))),0))</f>
        <v>#REF!</v>
      </c>
      <c r="AR6" s="1" t="e">
        <f t="shared" ca="1" si="5"/>
        <v>#REF!</v>
      </c>
    </row>
    <row r="7" spans="1:47">
      <c r="A7" t="e">
        <f>#REF!</f>
        <v>#REF!</v>
      </c>
      <c r="B7" t="e">
        <f>#REF!</f>
        <v>#REF!</v>
      </c>
      <c r="C7" s="1" t="e">
        <f>IF(#REF!&lt;&gt;0,#REF!," : ")</f>
        <v>#REF!</v>
      </c>
      <c r="D7" s="1" t="e">
        <f>IF(#REF!&lt;&gt;0,#REF!," : ")</f>
        <v>#REF!</v>
      </c>
      <c r="E7" s="1" t="e">
        <f>IF(#REF!&lt;&gt;0,#REF!," : ")</f>
        <v>#REF!</v>
      </c>
      <c r="F7" s="1" t="e">
        <f>IF(#REF!&lt;&gt;0,#REF!," : ")</f>
        <v>#REF!</v>
      </c>
      <c r="G7" s="46"/>
      <c r="H7" s="1" t="e">
        <f t="shared" ca="1" si="0"/>
        <v>#REF!</v>
      </c>
      <c r="I7" s="1" t="e">
        <f t="shared" ca="1" si="0"/>
        <v>#REF!</v>
      </c>
      <c r="J7" s="1" t="e">
        <f t="shared" ca="1" si="0"/>
        <v>#REF!</v>
      </c>
      <c r="K7" s="1" t="e">
        <f t="shared" ca="1" si="0"/>
        <v>#REF!</v>
      </c>
      <c r="L7" s="42" t="e">
        <f t="shared" si="4"/>
        <v>#REF!</v>
      </c>
      <c r="M7" s="42" t="e">
        <f t="shared" si="4"/>
        <v>#REF!</v>
      </c>
      <c r="N7" s="42" t="e">
        <f t="shared" si="1"/>
        <v>#REF!</v>
      </c>
      <c r="O7" s="42" t="e">
        <f t="shared" si="1"/>
        <v>#REF!</v>
      </c>
      <c r="P7" s="43"/>
      <c r="Q7" s="42" t="e">
        <f t="shared" ca="1" si="1"/>
        <v>#REF!</v>
      </c>
      <c r="R7" s="42" t="e">
        <f t="shared" ca="1" si="1"/>
        <v>#REF!</v>
      </c>
      <c r="S7" s="42" t="e">
        <f t="shared" ca="1" si="1"/>
        <v>#REF!</v>
      </c>
      <c r="T7" s="42" t="e">
        <f t="shared" ca="1" si="1"/>
        <v>#REF!</v>
      </c>
      <c r="U7" s="47" t="e">
        <f t="shared" si="6"/>
        <v>#REF!</v>
      </c>
      <c r="V7" s="42" t="e">
        <f t="shared" si="7"/>
        <v>#REF!</v>
      </c>
      <c r="W7" s="42" t="e">
        <f t="shared" si="7"/>
        <v>#REF!</v>
      </c>
      <c r="X7" s="42" t="e">
        <f t="shared" si="7"/>
        <v>#REF!</v>
      </c>
      <c r="Y7" s="42" t="e">
        <f>IF(F7=" : ", " ",IF(RIGHT(F7,LEN(F7)-FIND(":",F7))=LEFT(F7,FIND(":",F7)-1),1,0))</f>
        <v>#REF!</v>
      </c>
      <c r="Z7" s="41"/>
      <c r="AA7" s="42" t="e">
        <f t="shared" ca="1" si="2"/>
        <v>#REF!</v>
      </c>
      <c r="AB7" s="42" t="e">
        <f t="shared" ca="1" si="2"/>
        <v>#REF!</v>
      </c>
      <c r="AC7" s="42" t="e">
        <f t="shared" ca="1" si="2"/>
        <v>#REF!</v>
      </c>
      <c r="AD7" s="42" t="e">
        <f t="shared" ca="1" si="2"/>
        <v>#REF!</v>
      </c>
      <c r="AE7" s="48" t="e">
        <f t="shared" si="8"/>
        <v>#REF!</v>
      </c>
      <c r="AF7" s="42" t="e">
        <f>IF(C7&lt;&gt;" : ",IF(VALUE(RIGHT(C7,LEN(C7)-FIND(":",C7)))&gt;VALUE(LEFT(C7,FIND(":",C7)-1)),1,0)," ")</f>
        <v>#REF!</v>
      </c>
      <c r="AG7" s="42" t="e">
        <f>IF(D7&lt;&gt;" : ",IF(VALUE(RIGHT(D7,LEN(D7)-FIND(":",D7)))&gt;VALUE(LEFT(D7,FIND(":",D7)-1)),1,0)," ")</f>
        <v>#REF!</v>
      </c>
      <c r="AH7" s="42" t="e">
        <f>IF(E7&lt;&gt;" : ",IF(VALUE(RIGHT(E7,LEN(E7)-FIND(":",E7)))&gt;VALUE(LEFT(E7,FIND(":",E7)-1)),1,0)," ")</f>
        <v>#REF!</v>
      </c>
      <c r="AI7" s="42" t="e">
        <f>IF(F7&lt;&gt;" : ",IF(VALUE(RIGHT(F7,LEN(F7)-FIND(":",F7)))&gt;VALUE(LEFT(F7,FIND(":",F7)-1)),1,0)," ")</f>
        <v>#REF!</v>
      </c>
      <c r="AJ7" s="41"/>
      <c r="AK7" s="42" t="e">
        <f ca="1">IF(H7&lt;&gt;" : ",IF(VALUE(RIGHT(H7,LEN(H7)-FIND(":",H7)))&gt;VALUE(LEFT(H7,FIND(":",H7)-1)),1,0)," ")</f>
        <v>#REF!</v>
      </c>
      <c r="AL7" s="42" t="e">
        <f ca="1">IF(I7&lt;&gt;" : ",IF(VALUE(RIGHT(I7,LEN(I7)-FIND(":",I7)))&gt;VALUE(LEFT(I7,FIND(":",I7)-1)),1,0)," ")</f>
        <v>#REF!</v>
      </c>
      <c r="AM7" s="42" t="e">
        <f t="shared" ca="1" si="3"/>
        <v>#REF!</v>
      </c>
      <c r="AN7" s="42" t="e">
        <f t="shared" ca="1" si="3"/>
        <v>#REF!</v>
      </c>
      <c r="AO7" s="47" t="e">
        <f t="shared" si="9"/>
        <v>#REF!</v>
      </c>
      <c r="AP7" s="44" t="e">
        <f ca="1">SUM(IF(C7&lt;&gt;" : ",VALUE(LEFT(C7,FIND(":",C7)-1)),0),IF(D7&lt;&gt;" : ",VALUE(LEFT(D7,FIND(":",D7)-1)),0),IF(E7&lt;&gt;" : ",VALUE(LEFT(E7,FIND(":",E7)-1)),0),IF(F7&lt;&gt;" : ",VALUE(LEFT(F7,FIND(":",F7)-1)),0),IF(H7&lt;&gt;" : ",VALUE(LEFT(H7,FIND(":",H7)-1)),0),IF(I7&lt;&gt;" : ",VALUE(LEFT(I7,FIND(":",I7)-1)),0),IF(J7&lt;&gt;" : ",VALUE(LEFT(J7,FIND(":",J7)-1)),0),IF(K7&lt;&gt;" : ",VALUE(LEFT(K7,FIND(":",K7)-1)),0))</f>
        <v>#REF!</v>
      </c>
      <c r="AQ7" s="44" t="e">
        <f ca="1">-SUM(IF(C7&lt;&gt;" : ",VALUE(RIGHT(C7,LEN(C7)-FIND(":",C7))),0),IF(D7&lt;&gt;" : ",VALUE(RIGHT(D7,LEN(D7)-FIND(":",D7))),0),IF(E7&lt;&gt;" : ",VALUE(RIGHT(E7,LEN(E7)-FIND(":",E7))),0),IF(F7&lt;&gt;" : ",VALUE(RIGHT(F7,LEN(F7)-FIND(":",F7))),0),IF(H7&lt;&gt;" : ",VALUE(RIGHT(H7,LEN(H7)-FIND(":",H7))),0),IF(I7&lt;&gt;" : ",VALUE(RIGHT(I7,LEN(I7)-FIND(":",I7))),0),IF(J7&lt;&gt;" : ",VALUE(RIGHT(J7,LEN(J7)-FIND(":",J7))),0),IF(K7&lt;&gt;" : ",VALUE(RIGHT(K7,LEN(K7)-FIND(":",K7))),0))</f>
        <v>#REF!</v>
      </c>
      <c r="AR7" s="1" t="e">
        <f t="shared" ca="1" si="5"/>
        <v>#REF!</v>
      </c>
    </row>
    <row r="8" spans="1:47">
      <c r="A8" t="e">
        <f>#REF!</f>
        <v>#REF!</v>
      </c>
      <c r="B8" t="e">
        <f>#REF!</f>
        <v>#REF!</v>
      </c>
      <c r="C8" s="1" t="e">
        <f>IF(#REF!&lt;&gt;0,#REF!," : ")</f>
        <v>#REF!</v>
      </c>
      <c r="D8" s="1" t="e">
        <f>IF(#REF!&lt;&gt;0,#REF!," : ")</f>
        <v>#REF!</v>
      </c>
      <c r="E8" s="1" t="e">
        <f>IF(#REF!&lt;&gt;0,#REF!," : ")</f>
        <v>#REF!</v>
      </c>
      <c r="F8" s="1" t="e">
        <f>IF(#REF!&lt;&gt;0,#REF!," : ")</f>
        <v>#REF!</v>
      </c>
      <c r="G8" s="1" t="e">
        <f>IF(#REF!&lt;&gt;0,#REF!," : ")</f>
        <v>#REF!</v>
      </c>
      <c r="H8" s="46"/>
      <c r="I8" s="1" t="e">
        <f t="shared" ca="1" si="0"/>
        <v>#REF!</v>
      </c>
      <c r="J8" s="1" t="e">
        <f t="shared" ca="1" si="0"/>
        <v>#REF!</v>
      </c>
      <c r="K8" s="1" t="e">
        <f t="shared" ca="1" si="0"/>
        <v>#REF!</v>
      </c>
      <c r="L8" s="42" t="e">
        <f t="shared" si="4"/>
        <v>#REF!</v>
      </c>
      <c r="M8" s="42" t="e">
        <f t="shared" si="4"/>
        <v>#REF!</v>
      </c>
      <c r="N8" s="42" t="e">
        <f t="shared" si="1"/>
        <v>#REF!</v>
      </c>
      <c r="O8" s="42" t="e">
        <f t="shared" si="1"/>
        <v>#REF!</v>
      </c>
      <c r="P8" s="42" t="e">
        <f t="shared" si="1"/>
        <v>#REF!</v>
      </c>
      <c r="Q8" s="43"/>
      <c r="R8" s="42" t="e">
        <f t="shared" ca="1" si="1"/>
        <v>#REF!</v>
      </c>
      <c r="S8" s="42" t="e">
        <f t="shared" ca="1" si="1"/>
        <v>#REF!</v>
      </c>
      <c r="T8" s="42" t="e">
        <f t="shared" ca="1" si="1"/>
        <v>#REF!</v>
      </c>
      <c r="U8" s="47" t="e">
        <f t="shared" si="6"/>
        <v>#REF!</v>
      </c>
      <c r="V8" s="42" t="e">
        <f t="shared" si="7"/>
        <v>#REF!</v>
      </c>
      <c r="W8" s="42" t="e">
        <f t="shared" si="7"/>
        <v>#REF!</v>
      </c>
      <c r="X8" s="42" t="e">
        <f t="shared" si="7"/>
        <v>#REF!</v>
      </c>
      <c r="Y8" s="42" t="e">
        <f>IF(F8=" : ", " ",IF(RIGHT(F8,LEN(F8)-FIND(":",F8))=LEFT(F8,FIND(":",F8)-1),1,0))</f>
        <v>#REF!</v>
      </c>
      <c r="Z8" s="42" t="e">
        <f>IF(G8=" : ", " ",IF(RIGHT(G8,LEN(G8)-FIND(":",G8))=LEFT(G8,FIND(":",G8)-1),1,0))</f>
        <v>#REF!</v>
      </c>
      <c r="AA8" s="41"/>
      <c r="AB8" s="42" t="e">
        <f t="shared" ca="1" si="2"/>
        <v>#REF!</v>
      </c>
      <c r="AC8" s="42" t="e">
        <f t="shared" ca="1" si="2"/>
        <v>#REF!</v>
      </c>
      <c r="AD8" s="42" t="e">
        <f t="shared" ca="1" si="2"/>
        <v>#REF!</v>
      </c>
      <c r="AE8" s="48" t="e">
        <f t="shared" si="8"/>
        <v>#REF!</v>
      </c>
      <c r="AF8" s="42" t="e">
        <f>IF(C8&lt;&gt;" : ",IF(VALUE(RIGHT(C8,LEN(C8)-FIND(":",C8)))&gt;VALUE(LEFT(C8,FIND(":",C8)-1)),1,0)," ")</f>
        <v>#REF!</v>
      </c>
      <c r="AG8" s="42" t="e">
        <f>IF(D8&lt;&gt;" : ",IF(VALUE(RIGHT(D8,LEN(D8)-FIND(":",D8)))&gt;VALUE(LEFT(D8,FIND(":",D8)-1)),1,0)," ")</f>
        <v>#REF!</v>
      </c>
      <c r="AH8" s="42" t="e">
        <f>IF(E8&lt;&gt;" : ",IF(VALUE(RIGHT(E8,LEN(E8)-FIND(":",E8)))&gt;VALUE(LEFT(E8,FIND(":",E8)-1)),1,0)," ")</f>
        <v>#REF!</v>
      </c>
      <c r="AI8" s="42" t="e">
        <f>IF(F8&lt;&gt;" : ",IF(VALUE(RIGHT(F8,LEN(F8)-FIND(":",F8)))&gt;VALUE(LEFT(F8,FIND(":",F8)-1)),1,0)," ")</f>
        <v>#REF!</v>
      </c>
      <c r="AJ8" s="42" t="e">
        <f>IF(G8&lt;&gt;" : ",IF(VALUE(RIGHT(G8,LEN(G8)-FIND(":",G8)))&gt;VALUE(LEFT(G8,FIND(":",G8)-1)),1,0)," ")</f>
        <v>#REF!</v>
      </c>
      <c r="AK8" s="41"/>
      <c r="AL8" s="42" t="e">
        <f ca="1">IF(I8&lt;&gt;" : ",IF(VALUE(RIGHT(I8,LEN(I8)-FIND(":",I8)))&gt;VALUE(LEFT(I8,FIND(":",I8)-1)),1,0)," ")</f>
        <v>#REF!</v>
      </c>
      <c r="AM8" s="42" t="e">
        <f t="shared" ca="1" si="3"/>
        <v>#REF!</v>
      </c>
      <c r="AN8" s="42" t="e">
        <f t="shared" ca="1" si="3"/>
        <v>#REF!</v>
      </c>
      <c r="AO8" s="47" t="e">
        <f t="shared" si="9"/>
        <v>#REF!</v>
      </c>
      <c r="AP8" s="44" t="e">
        <f ca="1">SUM(IF(C8&lt;&gt;" : ",VALUE(LEFT(C8,FIND(":",C8)-1)),0),IF(D8&lt;&gt;" : ",VALUE(LEFT(D8,FIND(":",D8)-1)),0),IF(E8&lt;&gt;" : ",VALUE(LEFT(E8,FIND(":",E8)-1)),0),IF(F8&lt;&gt;" : ",VALUE(LEFT(F8,FIND(":",F8)-1)),0),IF(G8&lt;&gt;" : ",VALUE(LEFT(G8,FIND(":",G8)-1)),0),IF(I8&lt;&gt;" : ",VALUE(LEFT(I8,FIND(":",I8)-1)),0),IF(J8&lt;&gt;" : ",VALUE(LEFT(J8,FIND(":",J8)-1)),0),IF(K8&lt;&gt;" : ",VALUE(LEFT(K8,FIND(":",K8)-1)),0))</f>
        <v>#REF!</v>
      </c>
      <c r="AQ8" s="44" t="e">
        <f ca="1">-SUM(IF(C8&lt;&gt;" : ",VALUE(RIGHT(C8,LEN(C8)-FIND(":",C8))),0),IF(D8&lt;&gt;" : ",VALUE(RIGHT(D8,LEN(D8)-FIND(":",D8))),0),IF(E8&lt;&gt;" : ",VALUE(RIGHT(E8,LEN(E8)-FIND(":",E8))),0),IF(G8&lt;&gt;" : ",VALUE(RIGHT(G8,LEN(G8)-FIND(":",G8))),0),IF(F8&lt;&gt;" : ",VALUE(RIGHT(F8,LEN(F8)-FIND(":",F8))),0),IF(I8&lt;&gt;" : ",VALUE(RIGHT(I8,LEN(I8)-FIND(":",I8))),0),IF(J8&lt;&gt;" : ",VALUE(RIGHT(J8,LEN(J8)-FIND(":",J8))),0),IF(K8&lt;&gt;" : ",VALUE(RIGHT(K8,LEN(K8)-FIND(":",K8))),0))</f>
        <v>#REF!</v>
      </c>
      <c r="AR8" s="1" t="e">
        <f t="shared" ca="1" si="5"/>
        <v>#REF!</v>
      </c>
    </row>
    <row r="9" spans="1:47">
      <c r="A9" t="e">
        <f>#REF!</f>
        <v>#REF!</v>
      </c>
      <c r="B9" t="e">
        <f>#REF!</f>
        <v>#REF!</v>
      </c>
      <c r="C9" s="1" t="e">
        <f>IF(#REF!&lt;&gt;0,#REF!," : ")</f>
        <v>#REF!</v>
      </c>
      <c r="D9" s="1" t="e">
        <f>IF(#REF!&lt;&gt;0,#REF!," : ")</f>
        <v>#REF!</v>
      </c>
      <c r="E9" s="1" t="e">
        <f>IF(#REF!&lt;&gt;0,#REF!," : ")</f>
        <v>#REF!</v>
      </c>
      <c r="F9" s="1" t="e">
        <f>IF(#REF!&lt;&gt;0,#REF!," : ")</f>
        <v>#REF!</v>
      </c>
      <c r="G9" s="1" t="e">
        <f>IF(#REF!&lt;&gt;0,#REF!," : ")</f>
        <v>#REF!</v>
      </c>
      <c r="H9" s="1" t="e">
        <f>IF(#REF!&lt;&gt;0,#REF!," : ")</f>
        <v>#REF!</v>
      </c>
      <c r="I9" s="46" t="e">
        <f>IF(#REF!&lt;&gt;0,#REF!," ")</f>
        <v>#REF!</v>
      </c>
      <c r="J9" s="1" t="e">
        <f t="shared" ca="1" si="0"/>
        <v>#REF!</v>
      </c>
      <c r="K9" s="1" t="e">
        <f t="shared" ca="1" si="0"/>
        <v>#REF!</v>
      </c>
      <c r="L9" s="42" t="e">
        <f t="shared" si="4"/>
        <v>#REF!</v>
      </c>
      <c r="M9" s="42" t="e">
        <f t="shared" si="4"/>
        <v>#REF!</v>
      </c>
      <c r="N9" s="42" t="e">
        <f t="shared" si="1"/>
        <v>#REF!</v>
      </c>
      <c r="O9" s="42" t="e">
        <f t="shared" si="1"/>
        <v>#REF!</v>
      </c>
      <c r="P9" s="42" t="e">
        <f t="shared" si="1"/>
        <v>#REF!</v>
      </c>
      <c r="Q9" s="42" t="e">
        <f t="shared" si="1"/>
        <v>#REF!</v>
      </c>
      <c r="R9" s="43"/>
      <c r="S9" s="42" t="e">
        <f t="shared" ca="1" si="1"/>
        <v>#REF!</v>
      </c>
      <c r="T9" s="42" t="e">
        <f t="shared" ca="1" si="1"/>
        <v>#REF!</v>
      </c>
      <c r="U9" s="47" t="e">
        <f t="shared" si="6"/>
        <v>#REF!</v>
      </c>
      <c r="V9" s="42" t="e">
        <f t="shared" si="7"/>
        <v>#REF!</v>
      </c>
      <c r="W9" s="42" t="e">
        <f t="shared" si="7"/>
        <v>#REF!</v>
      </c>
      <c r="X9" s="42" t="e">
        <f t="shared" si="7"/>
        <v>#REF!</v>
      </c>
      <c r="Y9" s="42" t="e">
        <f>IF(F9=" : ", " ",IF(RIGHT(F9,LEN(F9)-FIND(":",F9))=LEFT(F9,FIND(":",F9)-1),1,0))</f>
        <v>#REF!</v>
      </c>
      <c r="Z9" s="42" t="e">
        <f>IF(G9=" : ", " ",IF(RIGHT(G9,LEN(G9)-FIND(":",G9))=LEFT(G9,FIND(":",G9)-1),1,0))</f>
        <v>#REF!</v>
      </c>
      <c r="AA9" s="42" t="e">
        <f>IF(H9=" : ", " ",IF(RIGHT(H9,LEN(H9)-FIND(":",H9))=LEFT(H9,FIND(":",H9)-1),1,0))</f>
        <v>#REF!</v>
      </c>
      <c r="AB9" s="41"/>
      <c r="AC9" s="42" t="e">
        <f t="shared" ca="1" si="2"/>
        <v>#REF!</v>
      </c>
      <c r="AD9" s="42" t="e">
        <f t="shared" ca="1" si="2"/>
        <v>#REF!</v>
      </c>
      <c r="AE9" s="48" t="e">
        <f t="shared" si="8"/>
        <v>#REF!</v>
      </c>
      <c r="AF9" s="42" t="e">
        <f t="shared" ref="AF9:AM11" si="10">IF(C9&lt;&gt;" : ",IF(VALUE(RIGHT(C9,LEN(C9)-FIND(":",C9)))&gt;VALUE(LEFT(C9,FIND(":",C9)-1)),1,0)," ")</f>
        <v>#REF!</v>
      </c>
      <c r="AG9" s="42" t="e">
        <f t="shared" si="10"/>
        <v>#REF!</v>
      </c>
      <c r="AH9" s="42" t="e">
        <f t="shared" si="10"/>
        <v>#REF!</v>
      </c>
      <c r="AI9" s="42" t="e">
        <f t="shared" si="10"/>
        <v>#REF!</v>
      </c>
      <c r="AJ9" s="42" t="e">
        <f t="shared" si="10"/>
        <v>#REF!</v>
      </c>
      <c r="AK9" s="42" t="e">
        <f t="shared" si="10"/>
        <v>#REF!</v>
      </c>
      <c r="AL9" s="41"/>
      <c r="AM9" s="42" t="e">
        <f t="shared" ca="1" si="3"/>
        <v>#REF!</v>
      </c>
      <c r="AN9" s="42" t="e">
        <f t="shared" ca="1" si="3"/>
        <v>#REF!</v>
      </c>
      <c r="AO9" s="47" t="e">
        <f t="shared" si="9"/>
        <v>#REF!</v>
      </c>
      <c r="AP9" s="44" t="e">
        <f ca="1">SUM(IF(C9&lt;&gt;" : ",VALUE(LEFT(C9,FIND(":",C9)-1)),0),IF(D9&lt;&gt;" : ",VALUE(LEFT(D9,FIND(":",D9)-1)),0),IF(E9&lt;&gt;" : ",VALUE(LEFT(E9,FIND(":",E9)-1)),0),IF(F9&lt;&gt;" : ",VALUE(LEFT(F9,FIND(":",F9)-1)),0),IF(G9&lt;&gt;" : ",VALUE(LEFT(G9,FIND(":",G9)-1)),0),IF(H9&lt;&gt;" : ",VALUE(LEFT(H9,FIND(":",H9)-1)),0),IF(J9&lt;&gt;" : ",VALUE(LEFT(J9,FIND(":",J9)-1)),0),IF(K9&lt;&gt;" : ",VALUE(LEFT(K9,FIND(":",K9)-1)),0))</f>
        <v>#REF!</v>
      </c>
      <c r="AQ9" s="44" t="e">
        <f ca="1">-SUM(IF(C9&lt;&gt;" : ",VALUE(RIGHT(C9,LEN(C9)-FIND(":",C9))),0),IF(D9&lt;&gt;" : ",VALUE(RIGHT(D9,LEN(D9)-FIND(":",D9))),0),IF(E9&lt;&gt;" : ",VALUE(RIGHT(E9,LEN(E9)-FIND(":",E9))),0),IF(G9&lt;&gt;" : ",VALUE(RIGHT(G9,LEN(G9)-FIND(":",G9))),0),IF(H9&lt;&gt;" : ",VALUE(RIGHT(H9,LEN(H9)-FIND(":",H9))),0),IF(F9&lt;&gt;" : ",VALUE(RIGHT(F9,LEN(F9)-FIND(":",F9))),0),IF(J9&lt;&gt;" : ",VALUE(RIGHT(J9,LEN(J9)-FIND(":",J9))),0),IF(K9&lt;&gt;" : ",VALUE(RIGHT(K9,LEN(K9)-FIND(":",K9))),0))</f>
        <v>#REF!</v>
      </c>
      <c r="AR9" s="1" t="e">
        <f t="shared" ca="1" si="5"/>
        <v>#REF!</v>
      </c>
    </row>
    <row r="10" spans="1:47">
      <c r="A10" t="e">
        <f>#REF!</f>
        <v>#REF!</v>
      </c>
      <c r="B10" t="e">
        <f>#REF!</f>
        <v>#REF!</v>
      </c>
      <c r="C10" s="1" t="e">
        <f>IF(#REF!&lt;&gt;0,#REF!," : ")</f>
        <v>#REF!</v>
      </c>
      <c r="D10" s="1" t="e">
        <f>IF(#REF!&lt;&gt;0,#REF!," : ")</f>
        <v>#REF!</v>
      </c>
      <c r="E10" s="1" t="e">
        <f>IF(#REF!&lt;&gt;0,#REF!," : ")</f>
        <v>#REF!</v>
      </c>
      <c r="F10" s="1" t="e">
        <f>IF(#REF!&lt;&gt;0,#REF!," : ")</f>
        <v>#REF!</v>
      </c>
      <c r="G10" s="1" t="e">
        <f>IF(#REF!&lt;&gt;0,#REF!," : ")</f>
        <v>#REF!</v>
      </c>
      <c r="H10" s="1" t="e">
        <f>IF(#REF!&lt;&gt;0,#REF!," : ")</f>
        <v>#REF!</v>
      </c>
      <c r="I10" s="1" t="e">
        <f>IF(#REF!&lt;&gt;0,#REF!," : ")</f>
        <v>#REF!</v>
      </c>
      <c r="J10" s="46" t="e">
        <f>IF(#REF!&lt;&gt;0,#REF!," ")</f>
        <v>#REF!</v>
      </c>
      <c r="K10" s="1" t="e">
        <f t="shared" ca="1" si="0"/>
        <v>#REF!</v>
      </c>
      <c r="L10" s="42" t="e">
        <f t="shared" si="4"/>
        <v>#REF!</v>
      </c>
      <c r="M10" s="42" t="e">
        <f t="shared" si="4"/>
        <v>#REF!</v>
      </c>
      <c r="N10" s="42" t="e">
        <f t="shared" si="1"/>
        <v>#REF!</v>
      </c>
      <c r="O10" s="42" t="e">
        <f t="shared" si="1"/>
        <v>#REF!</v>
      </c>
      <c r="P10" s="42" t="e">
        <f t="shared" si="1"/>
        <v>#REF!</v>
      </c>
      <c r="Q10" s="42" t="e">
        <f t="shared" si="1"/>
        <v>#REF!</v>
      </c>
      <c r="R10" s="42" t="e">
        <f t="shared" si="1"/>
        <v>#REF!</v>
      </c>
      <c r="S10" s="43"/>
      <c r="T10" s="42" t="e">
        <f t="shared" ca="1" si="1"/>
        <v>#REF!</v>
      </c>
      <c r="U10" s="47" t="e">
        <f t="shared" si="6"/>
        <v>#REF!</v>
      </c>
      <c r="V10" s="42" t="e">
        <f t="shared" si="7"/>
        <v>#REF!</v>
      </c>
      <c r="W10" s="42" t="e">
        <f t="shared" si="7"/>
        <v>#REF!</v>
      </c>
      <c r="X10" s="42" t="e">
        <f t="shared" si="7"/>
        <v>#REF!</v>
      </c>
      <c r="Y10" s="42" t="e">
        <f>IF(F10=" : ", " ",IF(RIGHT(F10,LEN(F10)-FIND(":",F10))=LEFT(F10,FIND(":",F10)-1),1,0))</f>
        <v>#REF!</v>
      </c>
      <c r="Z10" s="42" t="e">
        <f>IF(G10=" : ", " ",IF(RIGHT(G10,LEN(G10)-FIND(":",G10))=LEFT(G10,FIND(":",G10)-1),1,0))</f>
        <v>#REF!</v>
      </c>
      <c r="AA10" s="42" t="e">
        <f>IF(H10=" : ", " ",IF(RIGHT(H10,LEN(H10)-FIND(":",H10))=LEFT(H10,FIND(":",H10)-1),1,0))</f>
        <v>#REF!</v>
      </c>
      <c r="AB10" s="42" t="e">
        <f>IF(I10=" : ", " ",IF(RIGHT(I10,LEN(I10)-FIND(":",I10))=LEFT(I10,FIND(":",I10)-1),1,0))</f>
        <v>#REF!</v>
      </c>
      <c r="AC10" s="41"/>
      <c r="AD10" s="42" t="e">
        <f t="shared" ca="1" si="2"/>
        <v>#REF!</v>
      </c>
      <c r="AE10" s="48" t="e">
        <f t="shared" si="8"/>
        <v>#REF!</v>
      </c>
      <c r="AF10" s="42" t="e">
        <f t="shared" si="10"/>
        <v>#REF!</v>
      </c>
      <c r="AG10" s="42" t="e">
        <f t="shared" si="10"/>
        <v>#REF!</v>
      </c>
      <c r="AH10" s="42" t="e">
        <f t="shared" si="10"/>
        <v>#REF!</v>
      </c>
      <c r="AI10" s="42" t="e">
        <f t="shared" si="10"/>
        <v>#REF!</v>
      </c>
      <c r="AJ10" s="42" t="e">
        <f t="shared" si="10"/>
        <v>#REF!</v>
      </c>
      <c r="AK10" s="42" t="e">
        <f t="shared" si="10"/>
        <v>#REF!</v>
      </c>
      <c r="AL10" s="42" t="e">
        <f t="shared" si="10"/>
        <v>#REF!</v>
      </c>
      <c r="AM10" s="41"/>
      <c r="AN10" s="42" t="e">
        <f ca="1">IF(K10&lt;&gt;" : ",IF(VALUE(RIGHT(K10,LEN(K10)-FIND(":",K10)))&gt;VALUE(LEFT(K10,FIND(":",K10)-1)),1,0)," ")</f>
        <v>#REF!</v>
      </c>
      <c r="AO10" s="47" t="e">
        <f t="shared" si="9"/>
        <v>#REF!</v>
      </c>
      <c r="AP10" s="44" t="e">
        <f ca="1">SUM(IF(C10&lt;&gt;" : ",VALUE(LEFT(C10,FIND(":",C10)-1)),0),IF(D10&lt;&gt;" : ",VALUE(LEFT(D10,FIND(":",D10)-1)),0),IF(E10&lt;&gt;" : ",VALUE(LEFT(E10,FIND(":",E10)-1)),0),IF(F10&lt;&gt;" : ",VALUE(LEFT(F10,FIND(":",F10)-1)),0),IF(G10&lt;&gt;" : ",VALUE(LEFT(G10,FIND(":",G10)-1)),0),IF(H10&lt;&gt;" : ",VALUE(LEFT(H10,FIND(":",H10)-1)),0),IF(I10&lt;&gt;" : ",VALUE(LEFT(I10,FIND(":",I10)-1)),0),IF(K10&lt;&gt;" : ",VALUE(LEFT(K10,FIND(":",K10)-1)),0))</f>
        <v>#REF!</v>
      </c>
      <c r="AQ10" s="44" t="e">
        <f ca="1">-SUM(IF(C10&lt;&gt;" : ",VALUE(RIGHT(C10,LEN(C10)-FIND(":",C10))),0),IF(D10&lt;&gt;" : ",VALUE(RIGHT(D10,LEN(D10)-FIND(":",D10))),0),IF(E10&lt;&gt;" : ",VALUE(RIGHT(E10,LEN(E10)-FIND(":",E10))),0),IF(G10&lt;&gt;" : ",VALUE(RIGHT(G10,LEN(G10)-FIND(":",G10))),0),IF(H10&lt;&gt;" : ",VALUE(RIGHT(H10,LEN(H10)-FIND(":",H10))),0),IF(I10&lt;&gt;" : ",VALUE(RIGHT(I10,LEN(I10)-FIND(":",I10))),0),IF(F10&lt;&gt;" : ",VALUE(RIGHT(F10,LEN(F10)-FIND(":",F10))),0),IF(K10&lt;&gt;" : ",VALUE(RIGHT(K10,LEN(K10)-FIND(":",K10))),0))</f>
        <v>#REF!</v>
      </c>
      <c r="AR10" s="1" t="e">
        <f t="shared" ca="1" si="5"/>
        <v>#REF!</v>
      </c>
    </row>
    <row r="11" spans="1:47">
      <c r="A11" t="e">
        <f>#REF!</f>
        <v>#REF!</v>
      </c>
      <c r="B11" t="e">
        <f>#REF!</f>
        <v>#REF!</v>
      </c>
      <c r="C11" s="1" t="e">
        <f>IF(#REF!&lt;&gt;0,#REF!," : ")</f>
        <v>#REF!</v>
      </c>
      <c r="D11" s="1" t="e">
        <f>IF(#REF!&lt;&gt;0,#REF!," : ")</f>
        <v>#REF!</v>
      </c>
      <c r="E11" s="1" t="e">
        <f>IF(#REF!&lt;&gt;0,#REF!," : ")</f>
        <v>#REF!</v>
      </c>
      <c r="F11" s="1" t="e">
        <f>IF(#REF!&lt;&gt;0,#REF!," : ")</f>
        <v>#REF!</v>
      </c>
      <c r="G11" s="1" t="e">
        <f>IF(#REF!&lt;&gt;0,#REF!," : ")</f>
        <v>#REF!</v>
      </c>
      <c r="H11" s="1" t="e">
        <f>IF(#REF!&lt;&gt;0,#REF!," : ")</f>
        <v>#REF!</v>
      </c>
      <c r="I11" s="1" t="e">
        <f>IF(#REF!&lt;&gt;0,#REF!," : ")</f>
        <v>#REF!</v>
      </c>
      <c r="J11" s="1" t="e">
        <f>IF(#REF!&lt;&gt;0,#REF!," : ")</f>
        <v>#REF!</v>
      </c>
      <c r="K11" s="46"/>
      <c r="L11" s="42" t="e">
        <f t="shared" si="4"/>
        <v>#REF!</v>
      </c>
      <c r="M11" s="42" t="e">
        <f t="shared" si="4"/>
        <v>#REF!</v>
      </c>
      <c r="N11" s="42" t="e">
        <f t="shared" si="1"/>
        <v>#REF!</v>
      </c>
      <c r="O11" s="42" t="e">
        <f t="shared" si="1"/>
        <v>#REF!</v>
      </c>
      <c r="P11" s="42" t="e">
        <f t="shared" si="1"/>
        <v>#REF!</v>
      </c>
      <c r="Q11" s="42" t="e">
        <f t="shared" si="1"/>
        <v>#REF!</v>
      </c>
      <c r="R11" s="42" t="e">
        <f t="shared" si="1"/>
        <v>#REF!</v>
      </c>
      <c r="S11" s="42" t="e">
        <f t="shared" si="1"/>
        <v>#REF!</v>
      </c>
      <c r="T11" s="45"/>
      <c r="U11" s="47" t="e">
        <f t="shared" si="6"/>
        <v>#REF!</v>
      </c>
      <c r="V11" s="42" t="e">
        <f t="shared" si="7"/>
        <v>#REF!</v>
      </c>
      <c r="W11" s="42" t="e">
        <f t="shared" si="7"/>
        <v>#REF!</v>
      </c>
      <c r="X11" s="42" t="e">
        <f t="shared" si="7"/>
        <v>#REF!</v>
      </c>
      <c r="Y11" s="42" t="e">
        <f>IF(F11=" : ", " ",IF(RIGHT(F11,LEN(F11)-FIND(":",F11))=LEFT(F11,FIND(":",F11)-1),1,0))</f>
        <v>#REF!</v>
      </c>
      <c r="Z11" s="42" t="e">
        <f>IF(G11=" : ", " ",IF(RIGHT(G11,LEN(G11)-FIND(":",G11))=LEFT(G11,FIND(":",G11)-1),1,0))</f>
        <v>#REF!</v>
      </c>
      <c r="AA11" s="42" t="e">
        <f>IF(H11=" : ", " ",IF(RIGHT(H11,LEN(H11)-FIND(":",H11))=LEFT(H11,FIND(":",H11)-1),1,0))</f>
        <v>#REF!</v>
      </c>
      <c r="AB11" s="42" t="e">
        <f>IF(I11=" : ", " ",IF(RIGHT(I11,LEN(I11)-FIND(":",I11))=LEFT(I11,FIND(":",I11)-1),1,0))</f>
        <v>#REF!</v>
      </c>
      <c r="AC11" s="42" t="e">
        <f>IF(J11=" : ", " ",IF(RIGHT(J11,LEN(J11)-FIND(":",J11))=LEFT(J11,FIND(":",J11)-1),1,0))</f>
        <v>#REF!</v>
      </c>
      <c r="AD11" s="41"/>
      <c r="AE11" s="48" t="e">
        <f t="shared" si="8"/>
        <v>#REF!</v>
      </c>
      <c r="AF11" s="42" t="e">
        <f t="shared" si="10"/>
        <v>#REF!</v>
      </c>
      <c r="AG11" s="42" t="e">
        <f t="shared" si="10"/>
        <v>#REF!</v>
      </c>
      <c r="AH11" s="42" t="e">
        <f t="shared" si="10"/>
        <v>#REF!</v>
      </c>
      <c r="AI11" s="42" t="e">
        <f t="shared" si="10"/>
        <v>#REF!</v>
      </c>
      <c r="AJ11" s="42" t="e">
        <f t="shared" si="10"/>
        <v>#REF!</v>
      </c>
      <c r="AK11" s="42" t="e">
        <f t="shared" si="10"/>
        <v>#REF!</v>
      </c>
      <c r="AL11" s="42" t="e">
        <f t="shared" si="10"/>
        <v>#REF!</v>
      </c>
      <c r="AM11" s="42" t="e">
        <f t="shared" si="10"/>
        <v>#REF!</v>
      </c>
      <c r="AN11" s="41"/>
      <c r="AO11" s="47" t="e">
        <f t="shared" si="9"/>
        <v>#REF!</v>
      </c>
      <c r="AP11" s="44" t="e">
        <f>SUM(IF(C11&lt;&gt;" : ",VALUE(LEFT(C11,FIND(":",C11)-1)),0),IF(D11&lt;&gt;" : ",VALUE(LEFT(D11,FIND(":",D11)-1)),0),IF(E11&lt;&gt;" : ",VALUE(LEFT(E11,FIND(":",E11)-1)),0),IF(F11&lt;&gt;" : ",VALUE(LEFT(F11,FIND(":",F11)-1)),0),IF(G11&lt;&gt;" : ",VALUE(LEFT(G11,FIND(":",G11)-1)),0),IF(H11&lt;&gt;" : ",VALUE(LEFT(H11,FIND(":",H11)-1)),0),IF(I11&lt;&gt;" : ",VALUE(LEFT(I11,FIND(":",I11)-1)),0),IF(J11&lt;&gt;" : ",VALUE(LEFT(J11,FIND(":",J11)-1)),0))</f>
        <v>#REF!</v>
      </c>
      <c r="AQ11" s="44" t="e">
        <f>-SUM(IF(C11&lt;&gt;" : ",VALUE(RIGHT(C11,LEN(C11)-FIND(":",C11))),0),IF(D11&lt;&gt;" : ",VALUE(RIGHT(D11,LEN(D11)-FIND(":",D11))),0),IF(E11&lt;&gt;" : ",VALUE(RIGHT(E11,LEN(E11)-FIND(":",E11))),0),IF(G11&lt;&gt;" : ",VALUE(RIGHT(G11,LEN(G11)-FIND(":",G11))),0),IF(H11&lt;&gt;" : ",VALUE(RIGHT(H11,LEN(H11)-FIND(":",H11))),0),IF(I11&lt;&gt;" : ",VALUE(RIGHT(I11,LEN(I11)-FIND(":",I11))),0),IF(J11&lt;&gt;" : ",VALUE(RIGHT(J11,LEN(J11)-FIND(":",J11))),0),IF(F11&lt;&gt;" : ",VALUE(RIGHT(F11,LEN(F11)-FIND(":",F11))),0))</f>
        <v>#REF!</v>
      </c>
      <c r="AR11" s="1" t="e">
        <f t="shared" si="5"/>
        <v>#REF!</v>
      </c>
    </row>
    <row r="12" spans="1:47"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S1:AS2"/>
    <mergeCell ref="AT1:AT2"/>
    <mergeCell ref="AU1:AU2"/>
    <mergeCell ref="U1:U2"/>
    <mergeCell ref="AE1:AE2"/>
    <mergeCell ref="AO1:AO2"/>
    <mergeCell ref="AP1:AP2"/>
    <mergeCell ref="AQ1:AQ2"/>
    <mergeCell ref="AR1:AR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12"/>
  <sheetViews>
    <sheetView zoomScale="75" workbookViewId="0">
      <selection activeCell="C4" sqref="C4"/>
    </sheetView>
  </sheetViews>
  <sheetFormatPr defaultRowHeight="12.5"/>
  <cols>
    <col min="3" max="6" width="4.54296875" bestFit="1" customWidth="1"/>
    <col min="7" max="7" width="6.26953125" bestFit="1" customWidth="1"/>
    <col min="8" max="8" width="5.26953125" bestFit="1" customWidth="1"/>
    <col min="9" max="9" width="4.7265625" bestFit="1" customWidth="1"/>
    <col min="10" max="10" width="6.7265625" bestFit="1" customWidth="1"/>
    <col min="11" max="11" width="5.54296875" bestFit="1" customWidth="1"/>
    <col min="12" max="12" width="2" hidden="1" customWidth="1"/>
    <col min="13" max="20" width="2.26953125" hidden="1" customWidth="1"/>
    <col min="21" max="21" width="2.26953125" bestFit="1" customWidth="1"/>
    <col min="22" max="22" width="2" hidden="1" customWidth="1"/>
    <col min="23" max="30" width="2.26953125" hidden="1" customWidth="1"/>
    <col min="31" max="31" width="3.26953125" customWidth="1"/>
    <col min="32" max="32" width="2" hidden="1" customWidth="1"/>
    <col min="33" max="40" width="2.26953125" hidden="1" customWidth="1"/>
    <col min="41" max="41" width="2.26953125" bestFit="1" customWidth="1"/>
    <col min="42" max="42" width="8.453125" bestFit="1" customWidth="1"/>
    <col min="44" max="44" width="5.7265625" bestFit="1" customWidth="1"/>
  </cols>
  <sheetData>
    <row r="1" spans="1:47">
      <c r="C1" s="1">
        <f>Мужчины_пары!C8</f>
        <v>1</v>
      </c>
      <c r="D1" s="1">
        <f>Мужчины_пары!D8</f>
        <v>2</v>
      </c>
      <c r="E1" s="1">
        <f>Мужчины_пары!E8</f>
        <v>3</v>
      </c>
      <c r="F1" s="1">
        <f>Мужчины_пары!F8</f>
        <v>4</v>
      </c>
      <c r="G1" s="1">
        <f>Мужчины_пары!G8</f>
        <v>5</v>
      </c>
      <c r="H1" s="1" t="e">
        <f>Мужчины_пары!#REF!</f>
        <v>#REF!</v>
      </c>
      <c r="I1" s="1">
        <f>Мужчины_пары!H8</f>
        <v>7</v>
      </c>
      <c r="J1" s="1">
        <f>Мужчины_пары!I8</f>
        <v>8</v>
      </c>
      <c r="K1" s="1">
        <f>Мужчины_пары!J8</f>
        <v>9</v>
      </c>
      <c r="L1" s="44">
        <v>1</v>
      </c>
      <c r="M1" s="44">
        <v>2</v>
      </c>
      <c r="N1" s="44">
        <v>3</v>
      </c>
      <c r="O1" s="44">
        <v>4</v>
      </c>
      <c r="P1" s="44">
        <v>5</v>
      </c>
      <c r="Q1" s="44">
        <v>6</v>
      </c>
      <c r="R1" s="44">
        <v>7</v>
      </c>
      <c r="S1" s="44">
        <v>8</v>
      </c>
      <c r="T1" s="44">
        <v>9</v>
      </c>
      <c r="U1" s="652" t="str">
        <f>Мужчины_пары!K8</f>
        <v>В</v>
      </c>
      <c r="V1" s="44">
        <v>1</v>
      </c>
      <c r="W1" s="44">
        <v>2</v>
      </c>
      <c r="X1" s="44">
        <v>3</v>
      </c>
      <c r="Y1" s="44">
        <v>4</v>
      </c>
      <c r="Z1" s="44">
        <v>5</v>
      </c>
      <c r="AA1" s="44">
        <v>6</v>
      </c>
      <c r="AB1" s="44">
        <v>7</v>
      </c>
      <c r="AC1" s="44">
        <v>8</v>
      </c>
      <c r="AD1" s="44">
        <v>9</v>
      </c>
      <c r="AE1" s="652" t="e">
        <f>Мужчины_пары!#REF!</f>
        <v>#REF!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652" t="str">
        <f>Мужчины_пары!L8</f>
        <v>П</v>
      </c>
      <c r="AP1" s="653" t="s">
        <v>9</v>
      </c>
      <c r="AQ1" s="653" t="s">
        <v>10</v>
      </c>
      <c r="AR1" s="652" t="str">
        <f>Мужчины_пары!M8</f>
        <v>Пенальти</v>
      </c>
      <c r="AS1" s="652" t="e">
        <f>Мужчины_пары!#REF!</f>
        <v>#REF!</v>
      </c>
      <c r="AT1" s="652" t="str">
        <f>Мужчины_пары!N8</f>
        <v>Место</v>
      </c>
      <c r="AU1" s="652" t="e">
        <f>Мужчины_пары!#REF!</f>
        <v>#REF!</v>
      </c>
    </row>
    <row r="2" spans="1:47">
      <c r="C2" t="str">
        <f>Мужчины_пары!C9</f>
        <v>Попов Михаил
Дуплякин Юрий</v>
      </c>
      <c r="D2" t="str">
        <f>Мужчины_пары!D9</f>
        <v>Саморуков Юрий
Козис Евгений</v>
      </c>
      <c r="E2" t="str">
        <f>Мужчины_пары!E9</f>
        <v>Бехтин Сергей
Ерасов Сергей</v>
      </c>
      <c r="F2" t="str">
        <f>Мужчины_пары!F9</f>
        <v>Чекулаев Михаил
Журавлев Сергей</v>
      </c>
      <c r="G2">
        <f>Мужчины_пары!G9</f>
        <v>0</v>
      </c>
      <c r="H2" t="e">
        <f>Мужчины_пары!#REF!</f>
        <v>#REF!</v>
      </c>
      <c r="I2" t="e">
        <f>Мужчины_пары!H9</f>
        <v>#REF!</v>
      </c>
      <c r="J2" t="e">
        <f>Мужчины_пары!I9</f>
        <v>#REF!</v>
      </c>
      <c r="K2" t="e">
        <f>Мужчины_пары!J9</f>
        <v>#REF!</v>
      </c>
      <c r="L2" s="42" t="s">
        <v>0</v>
      </c>
      <c r="M2" s="42" t="s">
        <v>0</v>
      </c>
      <c r="N2" s="42" t="s">
        <v>0</v>
      </c>
      <c r="O2" s="42" t="s">
        <v>0</v>
      </c>
      <c r="P2" s="42" t="s">
        <v>0</v>
      </c>
      <c r="Q2" s="42" t="s">
        <v>0</v>
      </c>
      <c r="R2" s="42" t="s">
        <v>0</v>
      </c>
      <c r="S2" s="42" t="s">
        <v>0</v>
      </c>
      <c r="T2" s="42" t="s">
        <v>0</v>
      </c>
      <c r="U2" s="652"/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652"/>
      <c r="AF2" s="42" t="s">
        <v>2</v>
      </c>
      <c r="AG2" s="42" t="s">
        <v>2</v>
      </c>
      <c r="AH2" s="42" t="s">
        <v>2</v>
      </c>
      <c r="AI2" s="42" t="s">
        <v>2</v>
      </c>
      <c r="AJ2" s="42" t="s">
        <v>2</v>
      </c>
      <c r="AK2" s="42" t="s">
        <v>2</v>
      </c>
      <c r="AL2" s="42" t="s">
        <v>2</v>
      </c>
      <c r="AM2" s="42" t="s">
        <v>2</v>
      </c>
      <c r="AN2" s="42" t="s">
        <v>2</v>
      </c>
      <c r="AO2" s="652"/>
      <c r="AP2" s="653"/>
      <c r="AQ2" s="653"/>
      <c r="AR2" s="652"/>
      <c r="AS2" s="652"/>
      <c r="AT2" s="652"/>
      <c r="AU2" s="652"/>
    </row>
    <row r="3" spans="1:47">
      <c r="A3">
        <f>Мужчины_пары!A10</f>
        <v>1</v>
      </c>
      <c r="B3" t="str">
        <f>Мужчины_пары!B12</f>
        <v>Бехтин Сергей
Ерасов Сергей</v>
      </c>
      <c r="C3" s="46"/>
      <c r="D3" s="1" t="str">
        <f ca="1">CONCATENATE(RIGHT(INDIRECT(ADDRESS(COLUMN(D3),ROW(D3),4)),LEN(INDIRECT(ADDRESS(COLUMN(D3),ROW(D3),4)))-FIND(":",INDIRECT(ADDRESS(COLUMN(D3),ROW(D3),4)))),":",LEFT(INDIRECT(ADDRESS(COLUMN(D3),ROW(D3),4)),FIND(":",INDIRECT(ADDRESS(COLUMN(D3),ROW(D3),4)))-1))</f>
        <v>10:3</v>
      </c>
      <c r="E3" s="1" t="str">
        <f t="shared" ref="E3:K10" ca="1" si="0">CONCATENATE(RIGHT(INDIRECT(ADDRESS(COLUMN(E3),ROW(E3),4)),LEN(INDIRECT(ADDRESS(COLUMN(E3),ROW(E3),4)))-FIND(":",INDIRECT(ADDRESS(COLUMN(E3),ROW(E3),4)))),":",LEFT(INDIRECT(ADDRESS(COLUMN(E3),ROW(E3),4)),FIND(":",INDIRECT(ADDRESS(COLUMN(E3),ROW(E3),4)))-1))</f>
        <v>8:9</v>
      </c>
      <c r="F3" s="1" t="str">
        <f t="shared" ca="1" si="0"/>
        <v>9:1</v>
      </c>
      <c r="G3" s="1" t="str">
        <f t="shared" ca="1" si="0"/>
        <v xml:space="preserve"> : </v>
      </c>
      <c r="H3" s="1" t="e">
        <f t="shared" ca="1" si="0"/>
        <v>#REF!</v>
      </c>
      <c r="I3" s="1" t="str">
        <f t="shared" ca="1" si="0"/>
        <v>0:0</v>
      </c>
      <c r="J3" s="1" t="str">
        <f t="shared" ca="1" si="0"/>
        <v>0:0</v>
      </c>
      <c r="K3" s="1" t="str">
        <f t="shared" ca="1" si="0"/>
        <v>0:0</v>
      </c>
      <c r="L3" s="43"/>
      <c r="M3" s="42">
        <f ca="1">IF(D3&lt;&gt;" : ",IF(VALUE(RIGHT(D3,LEN(D3)-FIND(":",D3)))&lt;VALUE(LEFT(D3,FIND(":",D3)-1)),1,0)," ")</f>
        <v>1</v>
      </c>
      <c r="N3" s="42">
        <f t="shared" ref="N3:T11" ca="1" si="1">IF(E3&lt;&gt;" : ",IF(VALUE(RIGHT(E3,LEN(E3)-FIND(":",E3)))&lt;VALUE(LEFT(E3,FIND(":",E3)-1)),1,0)," ")</f>
        <v>0</v>
      </c>
      <c r="O3" s="42">
        <f t="shared" ca="1" si="1"/>
        <v>1</v>
      </c>
      <c r="P3" s="42" t="str">
        <f t="shared" ca="1" si="1"/>
        <v xml:space="preserve"> </v>
      </c>
      <c r="Q3" s="42" t="e">
        <f t="shared" ca="1" si="1"/>
        <v>#REF!</v>
      </c>
      <c r="R3" s="42">
        <f t="shared" ca="1" si="1"/>
        <v>0</v>
      </c>
      <c r="S3" s="42">
        <f t="shared" ca="1" si="1"/>
        <v>0</v>
      </c>
      <c r="T3" s="42">
        <f t="shared" ca="1" si="1"/>
        <v>0</v>
      </c>
      <c r="U3" s="47" t="e">
        <f ca="1">SUM(M3:T3)</f>
        <v>#REF!</v>
      </c>
      <c r="V3" s="43"/>
      <c r="W3" s="42">
        <f ca="1">IF(D3=" : ", " ",IF(RIGHT(D3,LEN(D3)-FIND(":",D3))=LEFT(D3,FIND(":",D3)-1),1,0))</f>
        <v>0</v>
      </c>
      <c r="X3" s="42">
        <f t="shared" ref="X3:AD10" ca="1" si="2">IF(E3=" : ", " ",IF(RIGHT(E3,LEN(E3)-FIND(":",E3))=LEFT(E3,FIND(":",E3)-1),1,0))</f>
        <v>0</v>
      </c>
      <c r="Y3" s="42">
        <f t="shared" ca="1" si="2"/>
        <v>0</v>
      </c>
      <c r="Z3" s="42" t="str">
        <f t="shared" ca="1" si="2"/>
        <v xml:space="preserve"> </v>
      </c>
      <c r="AA3" s="42" t="e">
        <f t="shared" ca="1" si="2"/>
        <v>#REF!</v>
      </c>
      <c r="AB3" s="42">
        <f t="shared" ca="1" si="2"/>
        <v>1</v>
      </c>
      <c r="AC3" s="42">
        <f t="shared" ca="1" si="2"/>
        <v>1</v>
      </c>
      <c r="AD3" s="42">
        <f t="shared" ca="1" si="2"/>
        <v>1</v>
      </c>
      <c r="AE3" s="48" t="e">
        <f ca="1">SUM(W3:AD3)</f>
        <v>#REF!</v>
      </c>
      <c r="AF3" s="43"/>
      <c r="AG3" s="42">
        <f t="shared" ref="AG3:AL3" ca="1" si="3">IF(D3&lt;&gt;" : ",IF(VALUE(RIGHT(D3,LEN(D3)-FIND(":",D3)))&gt;VALUE(LEFT(D3,FIND(":",D3)-1)),1,0)," ")</f>
        <v>0</v>
      </c>
      <c r="AH3" s="42">
        <f t="shared" ca="1" si="3"/>
        <v>1</v>
      </c>
      <c r="AI3" s="42">
        <f t="shared" ca="1" si="3"/>
        <v>0</v>
      </c>
      <c r="AJ3" s="42" t="str">
        <f t="shared" ca="1" si="3"/>
        <v xml:space="preserve"> </v>
      </c>
      <c r="AK3" s="42" t="e">
        <f t="shared" ca="1" si="3"/>
        <v>#REF!</v>
      </c>
      <c r="AL3" s="42">
        <f t="shared" ca="1" si="3"/>
        <v>0</v>
      </c>
      <c r="AM3" s="42">
        <f t="shared" ref="AM3:AM9" ca="1" si="4">IF(J3&lt;&gt;" : ",IF(VALUE(RIGHT(J3,LEN(J3)-FIND(":",J3)))&gt;VALUE(LEFT(J3,FIND(":",J3)-1)),1,0)," ")</f>
        <v>0</v>
      </c>
      <c r="AN3" s="42">
        <f t="shared" ref="AN3:AN9" ca="1" si="5">IF(K3&lt;&gt;" : ",IF(VALUE(RIGHT(K3,LEN(K3)-FIND(":",K3)))&gt;VALUE(LEFT(K3,FIND(":",K3)-1)),1,0)," ")</f>
        <v>0</v>
      </c>
      <c r="AO3" s="47" t="e">
        <f ca="1">SUM(AG3:AN3)</f>
        <v>#REF!</v>
      </c>
      <c r="AP3" s="44" t="e">
        <f ca="1">SUM(IF(D3&lt;&gt;" : ",VALUE(LEFT(D3,FIND(":",D3)-1)),0),IF(E3&lt;&gt;" : ",VALUE(LEFT(E3,FIND(":",E3)-1)),0),IF(F3&lt;&gt;" : ",VALUE(LEFT(F3,FIND(":",F3)-1)),0),IF(G3&lt;&gt;" : ",VALUE(LEFT(G3,FIND(":",G3)-1)),0),IF(H3&lt;&gt;" : ",VALUE(LEFT(H3,FIND(":",H3)-1)),0),IF(I3&lt;&gt;" : ",VALUE(LEFT(I3,FIND(":",I3)-1)),0),IF(J3&lt;&gt;" : ",VALUE(LEFT(J3,FIND(":",J3)-1)),0),IF(K3&lt;&gt;" : ",VALUE(LEFT(K3,FIND(":",K3)-1)),0))</f>
        <v>#REF!</v>
      </c>
      <c r="AQ3" s="44" t="e">
        <f ca="1">-SUM(IF(D3&lt;&gt;" : ",VALUE(RIGHT(D3,LEN(D3)-FIND(":",D3))),0),IF(E3&lt;&gt;" : ",VALUE(RIGHT(E3,LEN(E3)-FIND(":",E3))),0),IF(F3&lt;&gt;" : ",VALUE(RIGHT(F3,LEN(F3)-FIND(":",F3))),0),IF(G3&lt;&gt;" : ",VALUE(RIGHT(G3,LEN(G3)-FIND(":",G3))),0),IF(H3&lt;&gt;" : ",VALUE(RIGHT(H3,LEN(H3)-FIND(":",H3))),0),IF(I3&lt;&gt;" : ",VALUE(RIGHT(I3,LEN(I3)-FIND(":",I3))),0),IF(J3&lt;&gt;" : ",VALUE(RIGHT(J3,LEN(J3)-FIND(":",J3))),0),IF(K3&lt;&gt;" : ",VALUE(RIGHT(K3,LEN(K3)-FIND(":",K3))),0))</f>
        <v>#REF!</v>
      </c>
      <c r="AR3" s="1" t="e">
        <f ca="1">AP3+AQ3</f>
        <v>#REF!</v>
      </c>
    </row>
    <row r="4" spans="1:47">
      <c r="A4">
        <f>Мужчины_пары!A11</f>
        <v>2</v>
      </c>
      <c r="B4">
        <f>Мужчины_пары!B14</f>
        <v>0</v>
      </c>
      <c r="C4" s="1" t="str">
        <f>IF(Мужчины_пары!C11&lt;&gt;0,Мужчины_пары!C11," ")</f>
        <v>3:10</v>
      </c>
      <c r="D4" s="46"/>
      <c r="E4" s="1" t="str">
        <f t="shared" ca="1" si="0"/>
        <v>7:9</v>
      </c>
      <c r="F4" s="1" t="str">
        <f t="shared" ca="1" si="0"/>
        <v>9:1</v>
      </c>
      <c r="G4" s="1" t="str">
        <f t="shared" ca="1" si="0"/>
        <v xml:space="preserve"> : </v>
      </c>
      <c r="H4" s="1" t="e">
        <f t="shared" ca="1" si="0"/>
        <v>#REF!</v>
      </c>
      <c r="I4" s="1" t="str">
        <f t="shared" ca="1" si="0"/>
        <v>0:0</v>
      </c>
      <c r="J4" s="1" t="str">
        <f t="shared" ca="1" si="0"/>
        <v>0:0</v>
      </c>
      <c r="K4" s="1" t="str">
        <f t="shared" ca="1" si="0"/>
        <v>0:0</v>
      </c>
      <c r="L4" s="42">
        <f t="shared" ref="L4:L11" si="6">IF(C4&lt;&gt;" : ",IF(VALUE(RIGHT(C4,LEN(C4)-FIND(":",C4)))&lt;VALUE(LEFT(C4,FIND(":",C4)-1)),1,0)," ")</f>
        <v>0</v>
      </c>
      <c r="M4" s="43"/>
      <c r="N4" s="42">
        <f t="shared" ca="1" si="1"/>
        <v>0</v>
      </c>
      <c r="O4" s="42">
        <f t="shared" ca="1" si="1"/>
        <v>1</v>
      </c>
      <c r="P4" s="42" t="str">
        <f t="shared" ca="1" si="1"/>
        <v xml:space="preserve"> </v>
      </c>
      <c r="Q4" s="42" t="e">
        <f t="shared" ca="1" si="1"/>
        <v>#REF!</v>
      </c>
      <c r="R4" s="42">
        <f t="shared" ca="1" si="1"/>
        <v>0</v>
      </c>
      <c r="S4" s="42">
        <f t="shared" ca="1" si="1"/>
        <v>0</v>
      </c>
      <c r="T4" s="42">
        <f t="shared" ca="1" si="1"/>
        <v>0</v>
      </c>
      <c r="U4" s="47" t="e">
        <f ca="1">SUM(L4:T4)</f>
        <v>#REF!</v>
      </c>
      <c r="V4" s="42">
        <f>IF(C4=" : ", " ",IF(RIGHT(C4,LEN(C4)-FIND(":",C4))=LEFT(C4,FIND(":",C4)-1),1,0))</f>
        <v>0</v>
      </c>
      <c r="W4" s="41"/>
      <c r="X4" s="42">
        <f t="shared" ca="1" si="2"/>
        <v>0</v>
      </c>
      <c r="Y4" s="42">
        <f t="shared" ca="1" si="2"/>
        <v>0</v>
      </c>
      <c r="Z4" s="42" t="str">
        <f t="shared" ca="1" si="2"/>
        <v xml:space="preserve"> </v>
      </c>
      <c r="AA4" s="42" t="e">
        <f t="shared" ca="1" si="2"/>
        <v>#REF!</v>
      </c>
      <c r="AB4" s="42">
        <f t="shared" ca="1" si="2"/>
        <v>1</v>
      </c>
      <c r="AC4" s="42">
        <f t="shared" ca="1" si="2"/>
        <v>1</v>
      </c>
      <c r="AD4" s="42">
        <f t="shared" ca="1" si="2"/>
        <v>1</v>
      </c>
      <c r="AE4" s="48" t="e">
        <f ca="1">SUM(V4:AD4)</f>
        <v>#REF!</v>
      </c>
      <c r="AF4" s="42">
        <f>IF(C4&lt;&gt;" : ",IF(VALUE(RIGHT(C4,LEN(C4)-FIND(":",C4)))&gt;VALUE(LEFT(C4,FIND(":",C4)-1)),1,0)," ")</f>
        <v>1</v>
      </c>
      <c r="AG4" s="41"/>
      <c r="AH4" s="42">
        <f ca="1">IF(E4&lt;&gt;" : ",IF(VALUE(RIGHT(E4,LEN(E4)-FIND(":",E4)))&gt;VALUE(LEFT(E4,FIND(":",E4)-1)),1,0)," ")</f>
        <v>1</v>
      </c>
      <c r="AI4" s="42">
        <f ca="1">IF(F4&lt;&gt;" : ",IF(VALUE(RIGHT(F4,LEN(F4)-FIND(":",F4)))&gt;VALUE(LEFT(F4,FIND(":",F4)-1)),1,0)," ")</f>
        <v>0</v>
      </c>
      <c r="AJ4" s="42" t="str">
        <f ca="1">IF(G4&lt;&gt;" : ",IF(VALUE(RIGHT(G4,LEN(G4)-FIND(":",G4)))&gt;VALUE(LEFT(G4,FIND(":",G4)-1)),1,0)," ")</f>
        <v xml:space="preserve"> </v>
      </c>
      <c r="AK4" s="42" t="e">
        <f ca="1">IF(H4&lt;&gt;" : ",IF(VALUE(RIGHT(H4,LEN(H4)-FIND(":",H4)))&gt;VALUE(LEFT(H4,FIND(":",H4)-1)),1,0)," ")</f>
        <v>#REF!</v>
      </c>
      <c r="AL4" s="42">
        <f ca="1">IF(I4&lt;&gt;" : ",IF(VALUE(RIGHT(I4,LEN(I4)-FIND(":",I4)))&gt;VALUE(LEFT(I4,FIND(":",I4)-1)),1,0)," ")</f>
        <v>0</v>
      </c>
      <c r="AM4" s="42">
        <f t="shared" ca="1" si="4"/>
        <v>0</v>
      </c>
      <c r="AN4" s="42">
        <f t="shared" ca="1" si="5"/>
        <v>0</v>
      </c>
      <c r="AO4" s="47" t="e">
        <f ca="1">SUM(AF4:AN4)</f>
        <v>#REF!</v>
      </c>
      <c r="AP4" s="44" t="e">
        <f ca="1">SUM(IF(C4&lt;&gt;" : ",VALUE(LEFT(C4,FIND(":",C4)-1)),0),IF(E4&lt;&gt;" : ",VALUE(LEFT(E4,FIND(":",E4)-1)),0),IF(F4&lt;&gt;" : ",VALUE(LEFT(F4,FIND(":",F4)-1)),0),IF(G4&lt;&gt;" : ",VALUE(LEFT(G4,FIND(":",G4)-1)),0),IF(H4&lt;&gt;" : ",VALUE(LEFT(H4,FIND(":",H4)-1)),0),IF(I4&lt;&gt;" : ",VALUE(LEFT(I4,FIND(":",I4)-1)),0),IF(J4&lt;&gt;" : ",VALUE(LEFT(J4,FIND(":",J4)-1)),0),IF(K4&lt;&gt;" : ",VALUE(LEFT(K4,FIND(":",K4)-1)),0))</f>
        <v>#REF!</v>
      </c>
      <c r="AQ4" s="44" t="e">
        <f ca="1">-SUM(IF(C4&lt;&gt;" : ",VALUE(RIGHT(C4,LEN(C4)-FIND(":",C4))),0),IF(E4&lt;&gt;" : ",VALUE(RIGHT(E4,LEN(E4)-FIND(":",E4))),0),IF(F4&lt;&gt;" : ",VALUE(RIGHT(F4,LEN(F4)-FIND(":",F4))),0),IF(G4&lt;&gt;" : ",VALUE(RIGHT(G4,LEN(G4)-FIND(":",G4))),0),IF(H4&lt;&gt;" : ",VALUE(RIGHT(H4,LEN(H4)-FIND(":",H4))),0),IF(I4&lt;&gt;" : ",VALUE(RIGHT(I4,LEN(I4)-FIND(":",I4))),0),IF(J4&lt;&gt;" : ",VALUE(RIGHT(J4,LEN(J4)-FIND(":",J4))),0),IF(K4&lt;&gt;" : ",VALUE(RIGHT(K4,LEN(K4)-FIND(":",K4))),0))</f>
        <v>#REF!</v>
      </c>
      <c r="AR4" s="1" t="e">
        <f t="shared" ref="AR4:AR11" ca="1" si="7">AP4+AQ4</f>
        <v>#REF!</v>
      </c>
    </row>
    <row r="5" spans="1:47">
      <c r="A5">
        <f>Мужчины_пары!A12</f>
        <v>3</v>
      </c>
      <c r="B5" t="e">
        <f>Мужчины_пары!#REF!</f>
        <v>#REF!</v>
      </c>
      <c r="C5" s="1" t="str">
        <f>IF(Мужчины_пары!C12&lt;&gt;0,Мужчины_пары!C12," : ")</f>
        <v>9:8</v>
      </c>
      <c r="D5" s="1" t="str">
        <f>IF(Мужчины_пары!D12&lt;&gt;0,Мужчины_пары!D12," : ")</f>
        <v>9:7</v>
      </c>
      <c r="E5" s="46"/>
      <c r="F5" s="1" t="str">
        <f t="shared" ca="1" si="0"/>
        <v>9:0</v>
      </c>
      <c r="G5" s="1" t="str">
        <f t="shared" ca="1" si="0"/>
        <v xml:space="preserve"> : </v>
      </c>
      <c r="H5" s="1" t="e">
        <f t="shared" ca="1" si="0"/>
        <v>#REF!</v>
      </c>
      <c r="I5" s="1" t="str">
        <f t="shared" ca="1" si="0"/>
        <v>0:0</v>
      </c>
      <c r="J5" s="1" t="str">
        <f t="shared" ca="1" si="0"/>
        <v>0:0</v>
      </c>
      <c r="K5" s="1" t="str">
        <f t="shared" ca="1" si="0"/>
        <v>0:0</v>
      </c>
      <c r="L5" s="42">
        <f t="shared" si="6"/>
        <v>1</v>
      </c>
      <c r="M5" s="42">
        <f t="shared" ref="M5:M11" si="8">IF(D5&lt;&gt;" : ",IF(VALUE(RIGHT(D5,LEN(D5)-FIND(":",D5)))&lt;VALUE(LEFT(D5,FIND(":",D5)-1)),1,0)," ")</f>
        <v>1</v>
      </c>
      <c r="N5" s="43"/>
      <c r="O5" s="42">
        <f t="shared" ca="1" si="1"/>
        <v>1</v>
      </c>
      <c r="P5" s="42" t="str">
        <f t="shared" ca="1" si="1"/>
        <v xml:space="preserve"> </v>
      </c>
      <c r="Q5" s="42" t="e">
        <f t="shared" ca="1" si="1"/>
        <v>#REF!</v>
      </c>
      <c r="R5" s="42">
        <f t="shared" ca="1" si="1"/>
        <v>0</v>
      </c>
      <c r="S5" s="42">
        <f t="shared" ca="1" si="1"/>
        <v>0</v>
      </c>
      <c r="T5" s="42">
        <f t="shared" ca="1" si="1"/>
        <v>0</v>
      </c>
      <c r="U5" s="47" t="e">
        <f t="shared" ref="U5:U11" ca="1" si="9">SUM(L5:T5)</f>
        <v>#REF!</v>
      </c>
      <c r="V5" s="42">
        <f t="shared" ref="V5:W11" si="10">IF(C5=" : ", " ",IF(RIGHT(C5,LEN(C5)-FIND(":",C5))=LEFT(C5,FIND(":",C5)-1),1,0))</f>
        <v>0</v>
      </c>
      <c r="W5" s="42">
        <f t="shared" si="10"/>
        <v>0</v>
      </c>
      <c r="X5" s="41"/>
      <c r="Y5" s="42">
        <f t="shared" ca="1" si="2"/>
        <v>0</v>
      </c>
      <c r="Z5" s="42" t="str">
        <f t="shared" ca="1" si="2"/>
        <v xml:space="preserve"> </v>
      </c>
      <c r="AA5" s="42" t="e">
        <f t="shared" ca="1" si="2"/>
        <v>#REF!</v>
      </c>
      <c r="AB5" s="42">
        <f t="shared" ca="1" si="2"/>
        <v>1</v>
      </c>
      <c r="AC5" s="42">
        <f t="shared" ca="1" si="2"/>
        <v>1</v>
      </c>
      <c r="AD5" s="42">
        <f t="shared" ca="1" si="2"/>
        <v>1</v>
      </c>
      <c r="AE5" s="48" t="e">
        <f t="shared" ref="AE5:AE11" ca="1" si="11">SUM(V5:AD5)</f>
        <v>#REF!</v>
      </c>
      <c r="AF5" s="42">
        <f>IF(C5&lt;&gt;" : ",IF(VALUE(RIGHT(C5,LEN(C5)-FIND(":",C5)))&gt;VALUE(LEFT(C5,FIND(":",C5)-1)),1,0)," ")</f>
        <v>0</v>
      </c>
      <c r="AG5" s="42">
        <f>IF(D5&lt;&gt;" : ",IF(VALUE(RIGHT(D5,LEN(D5)-FIND(":",D5)))&gt;VALUE(LEFT(D5,FIND(":",D5)-1)),1,0)," ")</f>
        <v>0</v>
      </c>
      <c r="AH5" s="41"/>
      <c r="AI5" s="42">
        <f ca="1">IF(F5&lt;&gt;" : ",IF(VALUE(RIGHT(F5,LEN(F5)-FIND(":",F5)))&gt;VALUE(LEFT(F5,FIND(":",F5)-1)),1,0)," ")</f>
        <v>0</v>
      </c>
      <c r="AJ5" s="42" t="str">
        <f ca="1">IF(G5&lt;&gt;" : ",IF(VALUE(RIGHT(G5,LEN(G5)-FIND(":",G5)))&gt;VALUE(LEFT(G5,FIND(":",G5)-1)),1,0)," ")</f>
        <v xml:space="preserve"> </v>
      </c>
      <c r="AK5" s="42" t="e">
        <f ca="1">IF(H5&lt;&gt;" : ",IF(VALUE(RIGHT(H5,LEN(H5)-FIND(":",H5)))&gt;VALUE(LEFT(H5,FIND(":",H5)-1)),1,0)," ")</f>
        <v>#REF!</v>
      </c>
      <c r="AL5" s="42">
        <f ca="1">IF(I5&lt;&gt;" : ",IF(VALUE(RIGHT(I5,LEN(I5)-FIND(":",I5)))&gt;VALUE(LEFT(I5,FIND(":",I5)-1)),1,0)," ")</f>
        <v>0</v>
      </c>
      <c r="AM5" s="42">
        <f t="shared" ca="1" si="4"/>
        <v>0</v>
      </c>
      <c r="AN5" s="42">
        <f t="shared" ca="1" si="5"/>
        <v>0</v>
      </c>
      <c r="AO5" s="47" t="e">
        <f t="shared" ref="AO5:AO11" ca="1" si="12">SUM(AF5:AN5)</f>
        <v>#REF!</v>
      </c>
      <c r="AP5" s="44" t="e">
        <f ca="1">SUM(IF(C5&lt;&gt;" : ",VALUE(LEFT(C5,FIND(":",C5)-1)),0),IF(D5&lt;&gt;" : ",VALUE(LEFT(D5,FIND(":",D5)-1)),0),IF(F5&lt;&gt;" : ",VALUE(LEFT(F5,FIND(":",F5)-1)),0),IF(G5&lt;&gt;" : ",VALUE(LEFT(G5,FIND(":",G5)-1)),0),IF(H5&lt;&gt;" : ",VALUE(LEFT(H5,FIND(":",H5)-1)),0),IF(I5&lt;&gt;" : ",VALUE(LEFT(I5,FIND(":",I5)-1)),0),IF(J5&lt;&gt;" : ",VALUE(LEFT(J5,FIND(":",J5)-1)),0),IF(K5&lt;&gt;" : ",VALUE(LEFT(K5,FIND(":",K5)-1)),0))</f>
        <v>#REF!</v>
      </c>
      <c r="AQ5" s="44" t="e">
        <f ca="1">-SUM(IF(C5&lt;&gt;" : ",VALUE(RIGHT(C5,LEN(C5)-FIND(":",C5))),0),IF(D5&lt;&gt;" : ",VALUE(RIGHT(D5,LEN(D5)-FIND(":",D5))),0),IF(F5&lt;&gt;" : ",VALUE(RIGHT(F5,LEN(F5)-FIND(":",F5))),0),IF(G5&lt;&gt;" : ",VALUE(RIGHT(G5,LEN(G5)-FIND(":",G5))),0),IF(H5&lt;&gt;" : ",VALUE(RIGHT(H5,LEN(H5)-FIND(":",H5))),0),IF(I5&lt;&gt;" : ",VALUE(RIGHT(I5,LEN(I5)-FIND(":",I5))),0),IF(J5&lt;&gt;" : ",VALUE(RIGHT(J5,LEN(J5)-FIND(":",J5))),0),IF(K5&lt;&gt;" : ",VALUE(RIGHT(K5,LEN(K5)-FIND(":",K5))),0))</f>
        <v>#REF!</v>
      </c>
      <c r="AR5" s="1" t="e">
        <f t="shared" ca="1" si="7"/>
        <v>#REF!</v>
      </c>
    </row>
    <row r="6" spans="1:47">
      <c r="A6">
        <f>Мужчины_пары!A13</f>
        <v>4</v>
      </c>
      <c r="B6" t="str">
        <f>Мужчины_пары!B10</f>
        <v>Попов Михаил
Дуплякин Юрий</v>
      </c>
      <c r="C6" s="1" t="str">
        <f>IF(Мужчины_пары!C13&lt;&gt;0,Мужчины_пары!C13," : ")</f>
        <v>1:9</v>
      </c>
      <c r="D6" s="1" t="str">
        <f>IF(Мужчины_пары!D13&lt;&gt;0,Мужчины_пары!D13," : ")</f>
        <v>1:9</v>
      </c>
      <c r="E6" s="1" t="str">
        <f>IF(Мужчины_пары!E13&lt;&gt;0,Мужчины_пары!E13," : ")</f>
        <v>0:9</v>
      </c>
      <c r="F6" s="46"/>
      <c r="G6" s="1" t="str">
        <f t="shared" ca="1" si="0"/>
        <v xml:space="preserve"> : </v>
      </c>
      <c r="H6" s="1" t="e">
        <f t="shared" ca="1" si="0"/>
        <v>#REF!</v>
      </c>
      <c r="I6" s="1" t="str">
        <f t="shared" ca="1" si="0"/>
        <v>0:0</v>
      </c>
      <c r="J6" s="1" t="str">
        <f t="shared" ca="1" si="0"/>
        <v>0:0</v>
      </c>
      <c r="K6" s="1" t="str">
        <f t="shared" ca="1" si="0"/>
        <v>0:0</v>
      </c>
      <c r="L6" s="42">
        <f t="shared" si="6"/>
        <v>0</v>
      </c>
      <c r="M6" s="42">
        <f t="shared" si="8"/>
        <v>0</v>
      </c>
      <c r="N6" s="42">
        <f t="shared" si="1"/>
        <v>0</v>
      </c>
      <c r="O6" s="43"/>
      <c r="P6" s="42" t="str">
        <f t="shared" ca="1" si="1"/>
        <v xml:space="preserve"> </v>
      </c>
      <c r="Q6" s="42" t="e">
        <f t="shared" ca="1" si="1"/>
        <v>#REF!</v>
      </c>
      <c r="R6" s="42">
        <f t="shared" ca="1" si="1"/>
        <v>0</v>
      </c>
      <c r="S6" s="42">
        <f t="shared" ca="1" si="1"/>
        <v>0</v>
      </c>
      <c r="T6" s="42">
        <f t="shared" ca="1" si="1"/>
        <v>0</v>
      </c>
      <c r="U6" s="47" t="e">
        <f t="shared" ca="1" si="9"/>
        <v>#REF!</v>
      </c>
      <c r="V6" s="42">
        <f t="shared" si="10"/>
        <v>0</v>
      </c>
      <c r="W6" s="42">
        <f t="shared" ref="W6:X11" si="13">IF(D6=" : ", " ",IF(RIGHT(D6,LEN(D6)-FIND(":",D6))=LEFT(D6,FIND(":",D6)-1),1,0))</f>
        <v>0</v>
      </c>
      <c r="X6" s="42">
        <f t="shared" si="13"/>
        <v>0</v>
      </c>
      <c r="Y6" s="41"/>
      <c r="Z6" s="42" t="str">
        <f t="shared" ca="1" si="2"/>
        <v xml:space="preserve"> </v>
      </c>
      <c r="AA6" s="42" t="e">
        <f t="shared" ca="1" si="2"/>
        <v>#REF!</v>
      </c>
      <c r="AB6" s="42">
        <f t="shared" ca="1" si="2"/>
        <v>1</v>
      </c>
      <c r="AC6" s="42">
        <f t="shared" ca="1" si="2"/>
        <v>1</v>
      </c>
      <c r="AD6" s="42">
        <f t="shared" ca="1" si="2"/>
        <v>1</v>
      </c>
      <c r="AE6" s="48" t="e">
        <f t="shared" ca="1" si="11"/>
        <v>#REF!</v>
      </c>
      <c r="AF6" s="42">
        <f>IF(C6&lt;&gt;" : ",IF(VALUE(RIGHT(C6,LEN(C6)-FIND(":",C6)))&gt;VALUE(LEFT(C6,FIND(":",C6)-1)),1,0)," ")</f>
        <v>1</v>
      </c>
      <c r="AG6" s="42">
        <f>IF(D6&lt;&gt;" : ",IF(VALUE(RIGHT(D6,LEN(D6)-FIND(":",D6)))&gt;VALUE(LEFT(D6,FIND(":",D6)-1)),1,0)," ")</f>
        <v>1</v>
      </c>
      <c r="AH6" s="42">
        <f>IF(E6&lt;&gt;" : ",IF(VALUE(RIGHT(E6,LEN(E6)-FIND(":",E6)))&gt;VALUE(LEFT(E6,FIND(":",E6)-1)),1,0)," ")</f>
        <v>1</v>
      </c>
      <c r="AI6" s="41"/>
      <c r="AJ6" s="42" t="str">
        <f ca="1">IF(G6&lt;&gt;" : ",IF(VALUE(RIGHT(G6,LEN(G6)-FIND(":",G6)))&gt;VALUE(LEFT(G6,FIND(":",G6)-1)),1,0)," ")</f>
        <v xml:space="preserve"> </v>
      </c>
      <c r="AK6" s="42" t="e">
        <f ca="1">IF(H6&lt;&gt;" : ",IF(VALUE(RIGHT(H6,LEN(H6)-FIND(":",H6)))&gt;VALUE(LEFT(H6,FIND(":",H6)-1)),1,0)," ")</f>
        <v>#REF!</v>
      </c>
      <c r="AL6" s="42">
        <f ca="1">IF(I6&lt;&gt;" : ",IF(VALUE(RIGHT(I6,LEN(I6)-FIND(":",I6)))&gt;VALUE(LEFT(I6,FIND(":",I6)-1)),1,0)," ")</f>
        <v>0</v>
      </c>
      <c r="AM6" s="42">
        <f t="shared" ca="1" si="4"/>
        <v>0</v>
      </c>
      <c r="AN6" s="42">
        <f t="shared" ca="1" si="5"/>
        <v>0</v>
      </c>
      <c r="AO6" s="47" t="e">
        <f t="shared" ca="1" si="12"/>
        <v>#REF!</v>
      </c>
      <c r="AP6" s="44" t="e">
        <f ca="1">SUM(IF(C6&lt;&gt;" : ",VALUE(LEFT(C6,FIND(":",C6)-1)),0),IF(D6&lt;&gt;" : ",VALUE(LEFT(D6,FIND(":",D6)-1)),0),IF(E6&lt;&gt;" : ",VALUE(LEFT(E6,FIND(":",E6)-1)),0),IF(G6&lt;&gt;" : ",VALUE(LEFT(G6,FIND(":",G6)-1)),0),IF(H6&lt;&gt;" : ",VALUE(LEFT(H6,FIND(":",H6)-1)),0),IF(I6&lt;&gt;" : ",VALUE(LEFT(I6,FIND(":",I6)-1)),0),IF(J6&lt;&gt;" : ",VALUE(LEFT(J6,FIND(":",J6)-1)),0),IF(K6&lt;&gt;" : ",VALUE(LEFT(K6,FIND(":",K6)-1)),0))</f>
        <v>#REF!</v>
      </c>
      <c r="AQ6" s="44" t="e">
        <f ca="1">-SUM(IF(C6&lt;&gt;" : ",VALUE(RIGHT(C6,LEN(C6)-FIND(":",C6))),0),IF(D6&lt;&gt;" : ",VALUE(RIGHT(D6,LEN(D6)-FIND(":",D6))),0),IF(E6&lt;&gt;" : ",VALUE(RIGHT(E6,LEN(E6)-FIND(":",E6))),0),IF(G6&lt;&gt;" : ",VALUE(RIGHT(G6,LEN(G6)-FIND(":",G6))),0),IF(H6&lt;&gt;" : ",VALUE(RIGHT(H6,LEN(H6)-FIND(":",H6))),0),IF(I6&lt;&gt;" : ",VALUE(RIGHT(I6,LEN(I6)-FIND(":",I6))),0),IF(J6&lt;&gt;" : ",VALUE(RIGHT(J6,LEN(J6)-FIND(":",J6))),0),IF(K6&lt;&gt;" : ",VALUE(RIGHT(K6,LEN(K6)-FIND(":",K6))),0))</f>
        <v>#REF!</v>
      </c>
      <c r="AR6" s="1" t="e">
        <f t="shared" ca="1" si="7"/>
        <v>#REF!</v>
      </c>
    </row>
    <row r="7" spans="1:47">
      <c r="A7">
        <f>Мужчины_пары!A14</f>
        <v>5</v>
      </c>
      <c r="B7" t="str">
        <f>Мужчины_пары!B11</f>
        <v>Саморуков Юрий
Козис Евгений</v>
      </c>
      <c r="C7" s="1" t="str">
        <f>IF(Мужчины_пары!C14&lt;&gt;0,Мужчины_пары!C14," : ")</f>
        <v xml:space="preserve"> : </v>
      </c>
      <c r="D7" s="1" t="str">
        <f>IF(Мужчины_пары!D14&lt;&gt;0,Мужчины_пары!D14," : ")</f>
        <v xml:space="preserve"> : </v>
      </c>
      <c r="E7" s="1" t="str">
        <f>IF(Мужчины_пары!E14&lt;&gt;0,Мужчины_пары!E14," : ")</f>
        <v xml:space="preserve"> : </v>
      </c>
      <c r="F7" s="1" t="str">
        <f>IF(Мужчины_пары!F14&lt;&gt;0,Мужчины_пары!F14," : ")</f>
        <v xml:space="preserve"> : </v>
      </c>
      <c r="G7" s="46"/>
      <c r="H7" s="1" t="e">
        <f t="shared" ca="1" si="0"/>
        <v>#REF!</v>
      </c>
      <c r="I7" s="1" t="str">
        <f t="shared" ca="1" si="0"/>
        <v>0:0</v>
      </c>
      <c r="J7" s="1" t="str">
        <f t="shared" ca="1" si="0"/>
        <v>0:0</v>
      </c>
      <c r="K7" s="1" t="str">
        <f t="shared" ca="1" si="0"/>
        <v>0:0</v>
      </c>
      <c r="L7" s="42" t="str">
        <f t="shared" si="6"/>
        <v xml:space="preserve"> </v>
      </c>
      <c r="M7" s="42" t="str">
        <f t="shared" si="8"/>
        <v xml:space="preserve"> </v>
      </c>
      <c r="N7" s="42" t="str">
        <f t="shared" si="1"/>
        <v xml:space="preserve"> </v>
      </c>
      <c r="O7" s="42" t="str">
        <f t="shared" si="1"/>
        <v xml:space="preserve"> </v>
      </c>
      <c r="P7" s="43"/>
      <c r="Q7" s="42" t="e">
        <f t="shared" ca="1" si="1"/>
        <v>#REF!</v>
      </c>
      <c r="R7" s="42">
        <f t="shared" ca="1" si="1"/>
        <v>0</v>
      </c>
      <c r="S7" s="42">
        <f t="shared" ca="1" si="1"/>
        <v>0</v>
      </c>
      <c r="T7" s="42">
        <f t="shared" ca="1" si="1"/>
        <v>0</v>
      </c>
      <c r="U7" s="47" t="e">
        <f t="shared" ca="1" si="9"/>
        <v>#REF!</v>
      </c>
      <c r="V7" s="42" t="str">
        <f t="shared" si="10"/>
        <v xml:space="preserve"> </v>
      </c>
      <c r="W7" s="42" t="str">
        <f t="shared" si="13"/>
        <v xml:space="preserve"> </v>
      </c>
      <c r="X7" s="42" t="str">
        <f t="shared" si="13"/>
        <v xml:space="preserve"> </v>
      </c>
      <c r="Y7" s="42" t="str">
        <f>IF(F7=" : ", " ",IF(RIGHT(F7,LEN(F7)-FIND(":",F7))=LEFT(F7,FIND(":",F7)-1),1,0))</f>
        <v xml:space="preserve"> </v>
      </c>
      <c r="Z7" s="41"/>
      <c r="AA7" s="42" t="e">
        <f t="shared" ca="1" si="2"/>
        <v>#REF!</v>
      </c>
      <c r="AB7" s="42">
        <f t="shared" ca="1" si="2"/>
        <v>1</v>
      </c>
      <c r="AC7" s="42">
        <f t="shared" ca="1" si="2"/>
        <v>1</v>
      </c>
      <c r="AD7" s="42">
        <f t="shared" ca="1" si="2"/>
        <v>1</v>
      </c>
      <c r="AE7" s="48" t="e">
        <f t="shared" ca="1" si="11"/>
        <v>#REF!</v>
      </c>
      <c r="AF7" s="42" t="str">
        <f>IF(C7&lt;&gt;" : ",IF(VALUE(RIGHT(C7,LEN(C7)-FIND(":",C7)))&gt;VALUE(LEFT(C7,FIND(":",C7)-1)),1,0)," ")</f>
        <v xml:space="preserve"> </v>
      </c>
      <c r="AG7" s="42" t="str">
        <f>IF(D7&lt;&gt;" : ",IF(VALUE(RIGHT(D7,LEN(D7)-FIND(":",D7)))&gt;VALUE(LEFT(D7,FIND(":",D7)-1)),1,0)," ")</f>
        <v xml:space="preserve"> </v>
      </c>
      <c r="AH7" s="42" t="str">
        <f>IF(E7&lt;&gt;" : ",IF(VALUE(RIGHT(E7,LEN(E7)-FIND(":",E7)))&gt;VALUE(LEFT(E7,FIND(":",E7)-1)),1,0)," ")</f>
        <v xml:space="preserve"> </v>
      </c>
      <c r="AI7" s="42" t="str">
        <f>IF(F7&lt;&gt;" : ",IF(VALUE(RIGHT(F7,LEN(F7)-FIND(":",F7)))&gt;VALUE(LEFT(F7,FIND(":",F7)-1)),1,0)," ")</f>
        <v xml:space="preserve"> </v>
      </c>
      <c r="AJ7" s="41"/>
      <c r="AK7" s="42" t="e">
        <f ca="1">IF(H7&lt;&gt;" : ",IF(VALUE(RIGHT(H7,LEN(H7)-FIND(":",H7)))&gt;VALUE(LEFT(H7,FIND(":",H7)-1)),1,0)," ")</f>
        <v>#REF!</v>
      </c>
      <c r="AL7" s="42">
        <f ca="1">IF(I7&lt;&gt;" : ",IF(VALUE(RIGHT(I7,LEN(I7)-FIND(":",I7)))&gt;VALUE(LEFT(I7,FIND(":",I7)-1)),1,0)," ")</f>
        <v>0</v>
      </c>
      <c r="AM7" s="42">
        <f t="shared" ca="1" si="4"/>
        <v>0</v>
      </c>
      <c r="AN7" s="42">
        <f t="shared" ca="1" si="5"/>
        <v>0</v>
      </c>
      <c r="AO7" s="47" t="e">
        <f t="shared" ca="1" si="12"/>
        <v>#REF!</v>
      </c>
      <c r="AP7" s="44" t="e">
        <f ca="1">SUM(IF(C7&lt;&gt;" : ",VALUE(LEFT(C7,FIND(":",C7)-1)),0),IF(D7&lt;&gt;" : ",VALUE(LEFT(D7,FIND(":",D7)-1)),0),IF(E7&lt;&gt;" : ",VALUE(LEFT(E7,FIND(":",E7)-1)),0),IF(F7&lt;&gt;" : ",VALUE(LEFT(F7,FIND(":",F7)-1)),0),IF(H7&lt;&gt;" : ",VALUE(LEFT(H7,FIND(":",H7)-1)),0),IF(I7&lt;&gt;" : ",VALUE(LEFT(I7,FIND(":",I7)-1)),0),IF(J7&lt;&gt;" : ",VALUE(LEFT(J7,FIND(":",J7)-1)),0),IF(K7&lt;&gt;" : ",VALUE(LEFT(K7,FIND(":",K7)-1)),0))</f>
        <v>#REF!</v>
      </c>
      <c r="AQ7" s="44" t="e">
        <f ca="1">-SUM(IF(C7&lt;&gt;" : ",VALUE(RIGHT(C7,LEN(C7)-FIND(":",C7))),0),IF(D7&lt;&gt;" : ",VALUE(RIGHT(D7,LEN(D7)-FIND(":",D7))),0),IF(E7&lt;&gt;" : ",VALUE(RIGHT(E7,LEN(E7)-FIND(":",E7))),0),IF(F7&lt;&gt;" : ",VALUE(RIGHT(F7,LEN(F7)-FIND(":",F7))),0),IF(H7&lt;&gt;" : ",VALUE(RIGHT(H7,LEN(H7)-FIND(":",H7))),0),IF(I7&lt;&gt;" : ",VALUE(RIGHT(I7,LEN(I7)-FIND(":",I7))),0),IF(J7&lt;&gt;" : ",VALUE(RIGHT(J7,LEN(J7)-FIND(":",J7))),0),IF(K7&lt;&gt;" : ",VALUE(RIGHT(K7,LEN(K7)-FIND(":",K7))),0))</f>
        <v>#REF!</v>
      </c>
      <c r="AR7" s="1" t="e">
        <f t="shared" ca="1" si="7"/>
        <v>#REF!</v>
      </c>
    </row>
    <row r="8" spans="1:47">
      <c r="A8" t="e">
        <f>Мужчины_пары!#REF!</f>
        <v>#REF!</v>
      </c>
      <c r="B8" t="e">
        <f>Мужчины_пары!#REF!</f>
        <v>#REF!</v>
      </c>
      <c r="C8" s="1" t="e">
        <f>IF(Мужчины_пары!#REF!&lt;&gt;0,Мужчины_пары!#REF!," : ")</f>
        <v>#REF!</v>
      </c>
      <c r="D8" s="1" t="e">
        <f>IF(Мужчины_пары!#REF!&lt;&gt;0,Мужчины_пары!#REF!," : ")</f>
        <v>#REF!</v>
      </c>
      <c r="E8" s="1" t="e">
        <f>IF(Мужчины_пары!#REF!&lt;&gt;0,Мужчины_пары!#REF!," : ")</f>
        <v>#REF!</v>
      </c>
      <c r="F8" s="1" t="e">
        <f>IF(Мужчины_пары!#REF!&lt;&gt;0,Мужчины_пары!#REF!," : ")</f>
        <v>#REF!</v>
      </c>
      <c r="G8" s="1" t="e">
        <f>IF(Мужчины_пары!#REF!&lt;&gt;0,Мужчины_пары!#REF!," : ")</f>
        <v>#REF!</v>
      </c>
      <c r="H8" s="46"/>
      <c r="I8" s="1" t="e">
        <f t="shared" ca="1" si="0"/>
        <v>#REF!</v>
      </c>
      <c r="J8" s="1" t="e">
        <f t="shared" ca="1" si="0"/>
        <v>#REF!</v>
      </c>
      <c r="K8" s="1" t="e">
        <f t="shared" ca="1" si="0"/>
        <v>#REF!</v>
      </c>
      <c r="L8" s="42" t="e">
        <f t="shared" si="6"/>
        <v>#REF!</v>
      </c>
      <c r="M8" s="42" t="e">
        <f t="shared" si="8"/>
        <v>#REF!</v>
      </c>
      <c r="N8" s="42" t="e">
        <f t="shared" si="1"/>
        <v>#REF!</v>
      </c>
      <c r="O8" s="42" t="e">
        <f t="shared" si="1"/>
        <v>#REF!</v>
      </c>
      <c r="P8" s="42" t="e">
        <f t="shared" si="1"/>
        <v>#REF!</v>
      </c>
      <c r="Q8" s="43"/>
      <c r="R8" s="42" t="e">
        <f t="shared" ca="1" si="1"/>
        <v>#REF!</v>
      </c>
      <c r="S8" s="42" t="e">
        <f t="shared" ca="1" si="1"/>
        <v>#REF!</v>
      </c>
      <c r="T8" s="42" t="e">
        <f t="shared" ca="1" si="1"/>
        <v>#REF!</v>
      </c>
      <c r="U8" s="47" t="e">
        <f t="shared" si="9"/>
        <v>#REF!</v>
      </c>
      <c r="V8" s="42" t="e">
        <f t="shared" si="10"/>
        <v>#REF!</v>
      </c>
      <c r="W8" s="42" t="e">
        <f t="shared" si="13"/>
        <v>#REF!</v>
      </c>
      <c r="X8" s="42" t="e">
        <f t="shared" si="13"/>
        <v>#REF!</v>
      </c>
      <c r="Y8" s="42" t="e">
        <f>IF(F8=" : ", " ",IF(RIGHT(F8,LEN(F8)-FIND(":",F8))=LEFT(F8,FIND(":",F8)-1),1,0))</f>
        <v>#REF!</v>
      </c>
      <c r="Z8" s="42" t="e">
        <f>IF(G8=" : ", " ",IF(RIGHT(G8,LEN(G8)-FIND(":",G8))=LEFT(G8,FIND(":",G8)-1),1,0))</f>
        <v>#REF!</v>
      </c>
      <c r="AA8" s="41"/>
      <c r="AB8" s="42" t="e">
        <f t="shared" ca="1" si="2"/>
        <v>#REF!</v>
      </c>
      <c r="AC8" s="42" t="e">
        <f t="shared" ca="1" si="2"/>
        <v>#REF!</v>
      </c>
      <c r="AD8" s="42" t="e">
        <f t="shared" ca="1" si="2"/>
        <v>#REF!</v>
      </c>
      <c r="AE8" s="48" t="e">
        <f t="shared" si="11"/>
        <v>#REF!</v>
      </c>
      <c r="AF8" s="42" t="e">
        <f>IF(C8&lt;&gt;" : ",IF(VALUE(RIGHT(C8,LEN(C8)-FIND(":",C8)))&gt;VALUE(LEFT(C8,FIND(":",C8)-1)),1,0)," ")</f>
        <v>#REF!</v>
      </c>
      <c r="AG8" s="42" t="e">
        <f>IF(D8&lt;&gt;" : ",IF(VALUE(RIGHT(D8,LEN(D8)-FIND(":",D8)))&gt;VALUE(LEFT(D8,FIND(":",D8)-1)),1,0)," ")</f>
        <v>#REF!</v>
      </c>
      <c r="AH8" s="42" t="e">
        <f>IF(E8&lt;&gt;" : ",IF(VALUE(RIGHT(E8,LEN(E8)-FIND(":",E8)))&gt;VALUE(LEFT(E8,FIND(":",E8)-1)),1,0)," ")</f>
        <v>#REF!</v>
      </c>
      <c r="AI8" s="42" t="e">
        <f>IF(F8&lt;&gt;" : ",IF(VALUE(RIGHT(F8,LEN(F8)-FIND(":",F8)))&gt;VALUE(LEFT(F8,FIND(":",F8)-1)),1,0)," ")</f>
        <v>#REF!</v>
      </c>
      <c r="AJ8" s="42" t="e">
        <f>IF(G8&lt;&gt;" : ",IF(VALUE(RIGHT(G8,LEN(G8)-FIND(":",G8)))&gt;VALUE(LEFT(G8,FIND(":",G8)-1)),1,0)," ")</f>
        <v>#REF!</v>
      </c>
      <c r="AK8" s="41"/>
      <c r="AL8" s="42" t="e">
        <f ca="1">IF(I8&lt;&gt;" : ",IF(VALUE(RIGHT(I8,LEN(I8)-FIND(":",I8)))&gt;VALUE(LEFT(I8,FIND(":",I8)-1)),1,0)," ")</f>
        <v>#REF!</v>
      </c>
      <c r="AM8" s="42" t="e">
        <f t="shared" ca="1" si="4"/>
        <v>#REF!</v>
      </c>
      <c r="AN8" s="42" t="e">
        <f t="shared" ca="1" si="5"/>
        <v>#REF!</v>
      </c>
      <c r="AO8" s="47" t="e">
        <f t="shared" si="12"/>
        <v>#REF!</v>
      </c>
      <c r="AP8" s="44" t="e">
        <f ca="1">SUM(IF(C8&lt;&gt;" : ",VALUE(LEFT(C8,FIND(":",C8)-1)),0),IF(D8&lt;&gt;" : ",VALUE(LEFT(D8,FIND(":",D8)-1)),0),IF(E8&lt;&gt;" : ",VALUE(LEFT(E8,FIND(":",E8)-1)),0),IF(F8&lt;&gt;" : ",VALUE(LEFT(F8,FIND(":",F8)-1)),0),IF(G8&lt;&gt;" : ",VALUE(LEFT(G8,FIND(":",G8)-1)),0),IF(I8&lt;&gt;" : ",VALUE(LEFT(I8,FIND(":",I8)-1)),0),IF(J8&lt;&gt;" : ",VALUE(LEFT(J8,FIND(":",J8)-1)),0),IF(K8&lt;&gt;" : ",VALUE(LEFT(K8,FIND(":",K8)-1)),0))</f>
        <v>#REF!</v>
      </c>
      <c r="AQ8" s="44" t="e">
        <f ca="1">-SUM(IF(C8&lt;&gt;" : ",VALUE(RIGHT(C8,LEN(C8)-FIND(":",C8))),0),IF(D8&lt;&gt;" : ",VALUE(RIGHT(D8,LEN(D8)-FIND(":",D8))),0),IF(E8&lt;&gt;" : ",VALUE(RIGHT(E8,LEN(E8)-FIND(":",E8))),0),IF(G8&lt;&gt;" : ",VALUE(RIGHT(G8,LEN(G8)-FIND(":",G8))),0),IF(F8&lt;&gt;" : ",VALUE(RIGHT(F8,LEN(F8)-FIND(":",F8))),0),IF(I8&lt;&gt;" : ",VALUE(RIGHT(I8,LEN(I8)-FIND(":",I8))),0),IF(J8&lt;&gt;" : ",VALUE(RIGHT(J8,LEN(J8)-FIND(":",J8))),0),IF(K8&lt;&gt;" : ",VALUE(RIGHT(K8,LEN(K8)-FIND(":",K8))),0))</f>
        <v>#REF!</v>
      </c>
      <c r="AR8" s="1" t="e">
        <f t="shared" ca="1" si="7"/>
        <v>#REF!</v>
      </c>
    </row>
    <row r="9" spans="1:47">
      <c r="A9">
        <f>Мужчины_пары!A15</f>
        <v>7</v>
      </c>
      <c r="B9" t="e">
        <f>Мужчины_пары!#REF!</f>
        <v>#REF!</v>
      </c>
      <c r="C9" s="1" t="str">
        <f>IF(Мужчины_пары!C15&lt;&gt;0,Мужчины_пары!C15," : ")</f>
        <v>0:0</v>
      </c>
      <c r="D9" s="1" t="str">
        <f>IF(Мужчины_пары!D15&lt;&gt;0,Мужчины_пары!D15," : ")</f>
        <v>0:0</v>
      </c>
      <c r="E9" s="1" t="str">
        <f>IF(Мужчины_пары!E15&lt;&gt;0,Мужчины_пары!E15," : ")</f>
        <v>0:0</v>
      </c>
      <c r="F9" s="1" t="str">
        <f>IF(Мужчины_пары!F15&lt;&gt;0,Мужчины_пары!F15," : ")</f>
        <v>0:0</v>
      </c>
      <c r="G9" s="1" t="str">
        <f>IF(Мужчины_пары!G15&lt;&gt;0,Мужчины_пары!G15," : ")</f>
        <v>0:0</v>
      </c>
      <c r="H9" s="1" t="e">
        <f>IF(Мужчины_пары!#REF!&lt;&gt;0,Мужчины_пары!#REF!," : ")</f>
        <v>#REF!</v>
      </c>
      <c r="I9" s="46" t="str">
        <f>IF(Мужчины_пары!H15&lt;&gt;0,Мужчины_пары!H15," ")</f>
        <v xml:space="preserve"> </v>
      </c>
      <c r="J9" s="1" t="str">
        <f t="shared" ca="1" si="0"/>
        <v>0:0</v>
      </c>
      <c r="K9" s="1" t="str">
        <f t="shared" ca="1" si="0"/>
        <v>0:0</v>
      </c>
      <c r="L9" s="42">
        <f t="shared" si="6"/>
        <v>0</v>
      </c>
      <c r="M9" s="42">
        <f t="shared" si="8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 t="e">
        <f t="shared" si="1"/>
        <v>#REF!</v>
      </c>
      <c r="R9" s="43"/>
      <c r="S9" s="42">
        <f t="shared" ca="1" si="1"/>
        <v>0</v>
      </c>
      <c r="T9" s="42">
        <f t="shared" ca="1" si="1"/>
        <v>0</v>
      </c>
      <c r="U9" s="47" t="e">
        <f t="shared" si="9"/>
        <v>#REF!</v>
      </c>
      <c r="V9" s="42">
        <f t="shared" si="10"/>
        <v>1</v>
      </c>
      <c r="W9" s="42">
        <f t="shared" si="13"/>
        <v>1</v>
      </c>
      <c r="X9" s="42">
        <f t="shared" si="13"/>
        <v>1</v>
      </c>
      <c r="Y9" s="42">
        <f>IF(F9=" : ", " ",IF(RIGHT(F9,LEN(F9)-FIND(":",F9))=LEFT(F9,FIND(":",F9)-1),1,0))</f>
        <v>1</v>
      </c>
      <c r="Z9" s="42">
        <f>IF(G9=" : ", " ",IF(RIGHT(G9,LEN(G9)-FIND(":",G9))=LEFT(G9,FIND(":",G9)-1),1,0))</f>
        <v>1</v>
      </c>
      <c r="AA9" s="42" t="e">
        <f>IF(H9=" : ", " ",IF(RIGHT(H9,LEN(H9)-FIND(":",H9))=LEFT(H9,FIND(":",H9)-1),1,0))</f>
        <v>#REF!</v>
      </c>
      <c r="AB9" s="41"/>
      <c r="AC9" s="42">
        <f t="shared" ca="1" si="2"/>
        <v>1</v>
      </c>
      <c r="AD9" s="42">
        <f t="shared" ca="1" si="2"/>
        <v>1</v>
      </c>
      <c r="AE9" s="48" t="e">
        <f t="shared" si="11"/>
        <v>#REF!</v>
      </c>
      <c r="AF9" s="42">
        <f t="shared" ref="AF9:AK9" si="14">IF(C9&lt;&gt;" : ",IF(VALUE(RIGHT(C9,LEN(C9)-FIND(":",C9)))&gt;VALUE(LEFT(C9,FIND(":",C9)-1)),1,0)," ")</f>
        <v>0</v>
      </c>
      <c r="AG9" s="42">
        <f t="shared" si="14"/>
        <v>0</v>
      </c>
      <c r="AH9" s="42">
        <f t="shared" si="14"/>
        <v>0</v>
      </c>
      <c r="AI9" s="42">
        <f t="shared" si="14"/>
        <v>0</v>
      </c>
      <c r="AJ9" s="42">
        <f t="shared" si="14"/>
        <v>0</v>
      </c>
      <c r="AK9" s="42" t="e">
        <f t="shared" si="14"/>
        <v>#REF!</v>
      </c>
      <c r="AL9" s="41"/>
      <c r="AM9" s="42">
        <f t="shared" ca="1" si="4"/>
        <v>0</v>
      </c>
      <c r="AN9" s="42">
        <f t="shared" ca="1" si="5"/>
        <v>0</v>
      </c>
      <c r="AO9" s="47" t="e">
        <f t="shared" si="12"/>
        <v>#REF!</v>
      </c>
      <c r="AP9" s="44" t="e">
        <f ca="1">SUM(IF(C9&lt;&gt;" : ",VALUE(LEFT(C9,FIND(":",C9)-1)),0),IF(D9&lt;&gt;" : ",VALUE(LEFT(D9,FIND(":",D9)-1)),0),IF(E9&lt;&gt;" : ",VALUE(LEFT(E9,FIND(":",E9)-1)),0),IF(F9&lt;&gt;" : ",VALUE(LEFT(F9,FIND(":",F9)-1)),0),IF(G9&lt;&gt;" : ",VALUE(LEFT(G9,FIND(":",G9)-1)),0),IF(H9&lt;&gt;" : ",VALUE(LEFT(H9,FIND(":",H9)-1)),0),IF(J9&lt;&gt;" : ",VALUE(LEFT(J9,FIND(":",J9)-1)),0),IF(K9&lt;&gt;" : ",VALUE(LEFT(K9,FIND(":",K9)-1)),0))</f>
        <v>#REF!</v>
      </c>
      <c r="AQ9" s="44" t="e">
        <f ca="1">-SUM(IF(C9&lt;&gt;" : ",VALUE(RIGHT(C9,LEN(C9)-FIND(":",C9))),0),IF(D9&lt;&gt;" : ",VALUE(RIGHT(D9,LEN(D9)-FIND(":",D9))),0),IF(E9&lt;&gt;" : ",VALUE(RIGHT(E9,LEN(E9)-FIND(":",E9))),0),IF(G9&lt;&gt;" : ",VALUE(RIGHT(G9,LEN(G9)-FIND(":",G9))),0),IF(H9&lt;&gt;" : ",VALUE(RIGHT(H9,LEN(H9)-FIND(":",H9))),0),IF(F9&lt;&gt;" : ",VALUE(RIGHT(F9,LEN(F9)-FIND(":",F9))),0),IF(J9&lt;&gt;" : ",VALUE(RIGHT(J9,LEN(J9)-FIND(":",J9))),0),IF(K9&lt;&gt;" : ",VALUE(RIGHT(K9,LEN(K9)-FIND(":",K9))),0))</f>
        <v>#REF!</v>
      </c>
      <c r="AR9" s="1" t="e">
        <f t="shared" ca="1" si="7"/>
        <v>#REF!</v>
      </c>
    </row>
    <row r="10" spans="1:47">
      <c r="A10">
        <f>Мужчины_пары!A16</f>
        <v>8</v>
      </c>
      <c r="B10" t="e">
        <f>Мужчины_пары!#REF!</f>
        <v>#REF!</v>
      </c>
      <c r="C10" s="1" t="str">
        <f>IF(Мужчины_пары!C16&lt;&gt;0,Мужчины_пары!C16," : ")</f>
        <v>0:0</v>
      </c>
      <c r="D10" s="1" t="str">
        <f>IF(Мужчины_пары!D16&lt;&gt;0,Мужчины_пары!D16," : ")</f>
        <v>0:0</v>
      </c>
      <c r="E10" s="1" t="str">
        <f>IF(Мужчины_пары!E16&lt;&gt;0,Мужчины_пары!E16," : ")</f>
        <v>0:0</v>
      </c>
      <c r="F10" s="1" t="str">
        <f>IF(Мужчины_пары!F16&lt;&gt;0,Мужчины_пары!F16," : ")</f>
        <v>0:0</v>
      </c>
      <c r="G10" s="1" t="str">
        <f>IF(Мужчины_пары!G16&lt;&gt;0,Мужчины_пары!G16," : ")</f>
        <v>0:0</v>
      </c>
      <c r="H10" s="1" t="e">
        <f>IF(Мужчины_пары!#REF!&lt;&gt;0,Мужчины_пары!#REF!," : ")</f>
        <v>#REF!</v>
      </c>
      <c r="I10" s="1" t="str">
        <f>IF(Мужчины_пары!H16&lt;&gt;0,Мужчины_пары!H16," : ")</f>
        <v>0:0</v>
      </c>
      <c r="J10" s="46" t="str">
        <f>IF(Мужчины_пары!I16&lt;&gt;0,Мужчины_пары!I16," ")</f>
        <v xml:space="preserve"> </v>
      </c>
      <c r="K10" s="1" t="str">
        <f t="shared" ca="1" si="0"/>
        <v>0:0</v>
      </c>
      <c r="L10" s="42">
        <f t="shared" si="6"/>
        <v>0</v>
      </c>
      <c r="M10" s="42">
        <f t="shared" si="8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 t="e">
        <f t="shared" si="1"/>
        <v>#REF!</v>
      </c>
      <c r="R10" s="42">
        <f t="shared" si="1"/>
        <v>0</v>
      </c>
      <c r="S10" s="43"/>
      <c r="T10" s="42">
        <f t="shared" ca="1" si="1"/>
        <v>0</v>
      </c>
      <c r="U10" s="47" t="e">
        <f t="shared" si="9"/>
        <v>#REF!</v>
      </c>
      <c r="V10" s="42">
        <f t="shared" si="10"/>
        <v>1</v>
      </c>
      <c r="W10" s="42">
        <f t="shared" si="13"/>
        <v>1</v>
      </c>
      <c r="X10" s="42">
        <f t="shared" si="13"/>
        <v>1</v>
      </c>
      <c r="Y10" s="42">
        <f>IF(F10=" : ", " ",IF(RIGHT(F10,LEN(F10)-FIND(":",F10))=LEFT(F10,FIND(":",F10)-1),1,0))</f>
        <v>1</v>
      </c>
      <c r="Z10" s="42">
        <f>IF(G10=" : ", " ",IF(RIGHT(G10,LEN(G10)-FIND(":",G10))=LEFT(G10,FIND(":",G10)-1),1,0))</f>
        <v>1</v>
      </c>
      <c r="AA10" s="42" t="e">
        <f>IF(H10=" : ", " ",IF(RIGHT(H10,LEN(H10)-FIND(":",H10))=LEFT(H10,FIND(":",H10)-1),1,0))</f>
        <v>#REF!</v>
      </c>
      <c r="AB10" s="42">
        <f>IF(I10=" : ", " ",IF(RIGHT(I10,LEN(I10)-FIND(":",I10))=LEFT(I10,FIND(":",I10)-1),1,0))</f>
        <v>1</v>
      </c>
      <c r="AC10" s="41"/>
      <c r="AD10" s="42">
        <f t="shared" ca="1" si="2"/>
        <v>1</v>
      </c>
      <c r="AE10" s="48" t="e">
        <f t="shared" si="11"/>
        <v>#REF!</v>
      </c>
      <c r="AF10" s="42">
        <f t="shared" ref="AF10:AL10" si="15">IF(C10&lt;&gt;" : ",IF(VALUE(RIGHT(C10,LEN(C10)-FIND(":",C10)))&gt;VALUE(LEFT(C10,FIND(":",C10)-1)),1,0)," ")</f>
        <v>0</v>
      </c>
      <c r="AG10" s="42">
        <f t="shared" si="15"/>
        <v>0</v>
      </c>
      <c r="AH10" s="42">
        <f t="shared" si="15"/>
        <v>0</v>
      </c>
      <c r="AI10" s="42">
        <f t="shared" si="15"/>
        <v>0</v>
      </c>
      <c r="AJ10" s="42">
        <f t="shared" si="15"/>
        <v>0</v>
      </c>
      <c r="AK10" s="42" t="e">
        <f t="shared" si="15"/>
        <v>#REF!</v>
      </c>
      <c r="AL10" s="42">
        <f t="shared" si="15"/>
        <v>0</v>
      </c>
      <c r="AM10" s="41"/>
      <c r="AN10" s="42">
        <f ca="1">IF(K10&lt;&gt;" : ",IF(VALUE(RIGHT(K10,LEN(K10)-FIND(":",K10)))&gt;VALUE(LEFT(K10,FIND(":",K10)-1)),1,0)," ")</f>
        <v>0</v>
      </c>
      <c r="AO10" s="47" t="e">
        <f t="shared" si="12"/>
        <v>#REF!</v>
      </c>
      <c r="AP10" s="44" t="e">
        <f ca="1">SUM(IF(C10&lt;&gt;" : ",VALUE(LEFT(C10,FIND(":",C10)-1)),0),IF(D10&lt;&gt;" : ",VALUE(LEFT(D10,FIND(":",D10)-1)),0),IF(E10&lt;&gt;" : ",VALUE(LEFT(E10,FIND(":",E10)-1)),0),IF(F10&lt;&gt;" : ",VALUE(LEFT(F10,FIND(":",F10)-1)),0),IF(G10&lt;&gt;" : ",VALUE(LEFT(G10,FIND(":",G10)-1)),0),IF(H10&lt;&gt;" : ",VALUE(LEFT(H10,FIND(":",H10)-1)),0),IF(I10&lt;&gt;" : ",VALUE(LEFT(I10,FIND(":",I10)-1)),0),IF(K10&lt;&gt;" : ",VALUE(LEFT(K10,FIND(":",K10)-1)),0))</f>
        <v>#REF!</v>
      </c>
      <c r="AQ10" s="44" t="e">
        <f ca="1">-SUM(IF(C10&lt;&gt;" : ",VALUE(RIGHT(C10,LEN(C10)-FIND(":",C10))),0),IF(D10&lt;&gt;" : ",VALUE(RIGHT(D10,LEN(D10)-FIND(":",D10))),0),IF(E10&lt;&gt;" : ",VALUE(RIGHT(E10,LEN(E10)-FIND(":",E10))),0),IF(G10&lt;&gt;" : ",VALUE(RIGHT(G10,LEN(G10)-FIND(":",G10))),0),IF(H10&lt;&gt;" : ",VALUE(RIGHT(H10,LEN(H10)-FIND(":",H10))),0),IF(I10&lt;&gt;" : ",VALUE(RIGHT(I10,LEN(I10)-FIND(":",I10))),0),IF(F10&lt;&gt;" : ",VALUE(RIGHT(F10,LEN(F10)-FIND(":",F10))),0),IF(K10&lt;&gt;" : ",VALUE(RIGHT(K10,LEN(K10)-FIND(":",K10))),0))</f>
        <v>#REF!</v>
      </c>
      <c r="AR10" s="1" t="e">
        <f t="shared" ca="1" si="7"/>
        <v>#REF!</v>
      </c>
    </row>
    <row r="11" spans="1:47">
      <c r="A11">
        <f>Мужчины_пары!A17</f>
        <v>9</v>
      </c>
      <c r="B11">
        <f>Мужчины_пары!B17</f>
        <v>0</v>
      </c>
      <c r="C11" s="1" t="str">
        <f>IF(Мужчины_пары!C17&lt;&gt;0,Мужчины_пары!C17," : ")</f>
        <v>0:0</v>
      </c>
      <c r="D11" s="1" t="str">
        <f>IF(Мужчины_пары!D17&lt;&gt;0,Мужчины_пары!D17," : ")</f>
        <v>0:0</v>
      </c>
      <c r="E11" s="1" t="str">
        <f>IF(Мужчины_пары!E17&lt;&gt;0,Мужчины_пары!E17," : ")</f>
        <v>0:0</v>
      </c>
      <c r="F11" s="1" t="str">
        <f>IF(Мужчины_пары!F17&lt;&gt;0,Мужчины_пары!F17," : ")</f>
        <v>0:0</v>
      </c>
      <c r="G11" s="1" t="str">
        <f>IF(Мужчины_пары!G17&lt;&gt;0,Мужчины_пары!G17," : ")</f>
        <v>0:0</v>
      </c>
      <c r="H11" s="1" t="e">
        <f>IF(Мужчины_пары!#REF!&lt;&gt;0,Мужчины_пары!#REF!," : ")</f>
        <v>#REF!</v>
      </c>
      <c r="I11" s="1" t="str">
        <f>IF(Мужчины_пары!H17&lt;&gt;0,Мужчины_пары!H17," : ")</f>
        <v>0:0</v>
      </c>
      <c r="J11" s="1" t="str">
        <f>IF(Мужчины_пары!I17&lt;&gt;0,Мужчины_пары!I17," : ")</f>
        <v>0:0</v>
      </c>
      <c r="K11" s="46"/>
      <c r="L11" s="42">
        <f t="shared" si="6"/>
        <v>0</v>
      </c>
      <c r="M11" s="42">
        <f t="shared" si="8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 t="e">
        <f t="shared" si="1"/>
        <v>#REF!</v>
      </c>
      <c r="R11" s="42">
        <f t="shared" si="1"/>
        <v>0</v>
      </c>
      <c r="S11" s="42">
        <f t="shared" si="1"/>
        <v>0</v>
      </c>
      <c r="T11" s="45"/>
      <c r="U11" s="47" t="e">
        <f t="shared" si="9"/>
        <v>#REF!</v>
      </c>
      <c r="V11" s="42">
        <f t="shared" si="10"/>
        <v>1</v>
      </c>
      <c r="W11" s="42">
        <f t="shared" si="13"/>
        <v>1</v>
      </c>
      <c r="X11" s="42">
        <f t="shared" si="13"/>
        <v>1</v>
      </c>
      <c r="Y11" s="42">
        <f>IF(F11=" : ", " ",IF(RIGHT(F11,LEN(F11)-FIND(":",F11))=LEFT(F11,FIND(":",F11)-1),1,0))</f>
        <v>1</v>
      </c>
      <c r="Z11" s="42">
        <f>IF(G11=" : ", " ",IF(RIGHT(G11,LEN(G11)-FIND(":",G11))=LEFT(G11,FIND(":",G11)-1),1,0))</f>
        <v>1</v>
      </c>
      <c r="AA11" s="42" t="e">
        <f>IF(H11=" : ", " ",IF(RIGHT(H11,LEN(H11)-FIND(":",H11))=LEFT(H11,FIND(":",H11)-1),1,0))</f>
        <v>#REF!</v>
      </c>
      <c r="AB11" s="42">
        <f>IF(I11=" : ", " ",IF(RIGHT(I11,LEN(I11)-FIND(":",I11))=LEFT(I11,FIND(":",I11)-1),1,0))</f>
        <v>1</v>
      </c>
      <c r="AC11" s="42">
        <f>IF(J11=" : ", " ",IF(RIGHT(J11,LEN(J11)-FIND(":",J11))=LEFT(J11,FIND(":",J11)-1),1,0))</f>
        <v>1</v>
      </c>
      <c r="AD11" s="41"/>
      <c r="AE11" s="48" t="e">
        <f t="shared" si="11"/>
        <v>#REF!</v>
      </c>
      <c r="AF11" s="42">
        <f t="shared" ref="AF11:AM11" si="16">IF(C11&lt;&gt;" : ",IF(VALUE(RIGHT(C11,LEN(C11)-FIND(":",C11)))&gt;VALUE(LEFT(C11,FIND(":",C11)-1)),1,0)," ")</f>
        <v>0</v>
      </c>
      <c r="AG11" s="42">
        <f t="shared" si="16"/>
        <v>0</v>
      </c>
      <c r="AH11" s="42">
        <f t="shared" si="16"/>
        <v>0</v>
      </c>
      <c r="AI11" s="42">
        <f t="shared" si="16"/>
        <v>0</v>
      </c>
      <c r="AJ11" s="42">
        <f t="shared" si="16"/>
        <v>0</v>
      </c>
      <c r="AK11" s="42" t="e">
        <f t="shared" si="16"/>
        <v>#REF!</v>
      </c>
      <c r="AL11" s="42">
        <f t="shared" si="16"/>
        <v>0</v>
      </c>
      <c r="AM11" s="42">
        <f t="shared" si="16"/>
        <v>0</v>
      </c>
      <c r="AN11" s="41"/>
      <c r="AO11" s="47" t="e">
        <f t="shared" si="12"/>
        <v>#REF!</v>
      </c>
      <c r="AP11" s="44" t="e">
        <f>SUM(IF(C11&lt;&gt;" : ",VALUE(LEFT(C11,FIND(":",C11)-1)),0),IF(D11&lt;&gt;" : ",VALUE(LEFT(D11,FIND(":",D11)-1)),0),IF(E11&lt;&gt;" : ",VALUE(LEFT(E11,FIND(":",E11)-1)),0),IF(F11&lt;&gt;" : ",VALUE(LEFT(F11,FIND(":",F11)-1)),0),IF(G11&lt;&gt;" : ",VALUE(LEFT(G11,FIND(":",G11)-1)),0),IF(H11&lt;&gt;" : ",VALUE(LEFT(H11,FIND(":",H11)-1)),0),IF(I11&lt;&gt;" : ",VALUE(LEFT(I11,FIND(":",I11)-1)),0),IF(J11&lt;&gt;" : ",VALUE(LEFT(J11,FIND(":",J11)-1)),0))</f>
        <v>#REF!</v>
      </c>
      <c r="AQ11" s="44" t="e">
        <f>-SUM(IF(C11&lt;&gt;" : ",VALUE(RIGHT(C11,LEN(C11)-FIND(":",C11))),0),IF(D11&lt;&gt;" : ",VALUE(RIGHT(D11,LEN(D11)-FIND(":",D11))),0),IF(E11&lt;&gt;" : ",VALUE(RIGHT(E11,LEN(E11)-FIND(":",E11))),0),IF(G11&lt;&gt;" : ",VALUE(RIGHT(G11,LEN(G11)-FIND(":",G11))),0),IF(H11&lt;&gt;" : ",VALUE(RIGHT(H11,LEN(H11)-FIND(":",H11))),0),IF(I11&lt;&gt;" : ",VALUE(RIGHT(I11,LEN(I11)-FIND(":",I11))),0),IF(J11&lt;&gt;" : ",VALUE(RIGHT(J11,LEN(J11)-FIND(":",J11))),0),IF(F11&lt;&gt;" : ",VALUE(RIGHT(F11,LEN(F11)-FIND(":",F11))),0))</f>
        <v>#REF!</v>
      </c>
      <c r="AR11" s="1" t="e">
        <f t="shared" si="7"/>
        <v>#REF!</v>
      </c>
    </row>
    <row r="12" spans="1:47"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U1:AU2"/>
    <mergeCell ref="AT1:AT2"/>
    <mergeCell ref="U1:U2"/>
    <mergeCell ref="AE1:AE2"/>
    <mergeCell ref="AO1:AO2"/>
    <mergeCell ref="AR1:AR2"/>
    <mergeCell ref="AS1:AS2"/>
    <mergeCell ref="AP1:AP2"/>
    <mergeCell ref="AQ1:AQ2"/>
  </mergeCells>
  <phoneticPr fontId="2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12"/>
  <sheetViews>
    <sheetView zoomScale="75" workbookViewId="0">
      <selection activeCell="G28" sqref="G28"/>
    </sheetView>
  </sheetViews>
  <sheetFormatPr defaultRowHeight="12.5"/>
  <cols>
    <col min="3" max="3" width="4.54296875" bestFit="1" customWidth="1"/>
    <col min="4" max="4" width="8.1796875" bestFit="1" customWidth="1"/>
    <col min="5" max="6" width="4.54296875" bestFit="1" customWidth="1"/>
    <col min="7" max="7" width="6.26953125" bestFit="1" customWidth="1"/>
    <col min="8" max="8" width="5.26953125" bestFit="1" customWidth="1"/>
    <col min="9" max="9" width="4.7265625" bestFit="1" customWidth="1"/>
    <col min="10" max="10" width="6.7265625" bestFit="1" customWidth="1"/>
    <col min="11" max="11" width="5.54296875" bestFit="1" customWidth="1"/>
    <col min="12" max="12" width="9.7265625" customWidth="1"/>
    <col min="13" max="13" width="12.1796875" customWidth="1"/>
    <col min="14" max="14" width="7.54296875" customWidth="1"/>
    <col min="15" max="15" width="9.54296875" customWidth="1"/>
    <col min="16" max="16" width="6.1796875" customWidth="1"/>
    <col min="17" max="18" width="7" customWidth="1"/>
    <col min="19" max="19" width="5.26953125" customWidth="1"/>
    <col min="20" max="20" width="6.81640625" customWidth="1"/>
    <col min="21" max="21" width="7.81640625" customWidth="1"/>
    <col min="22" max="22" width="2" hidden="1" customWidth="1"/>
    <col min="23" max="30" width="2.26953125" hidden="1" customWidth="1"/>
    <col min="31" max="31" width="3.26953125" customWidth="1"/>
    <col min="32" max="32" width="2" hidden="1" customWidth="1"/>
    <col min="33" max="40" width="2.26953125" hidden="1" customWidth="1"/>
    <col min="41" max="41" width="2.26953125" bestFit="1" customWidth="1"/>
    <col min="42" max="42" width="8.453125" bestFit="1" customWidth="1"/>
    <col min="44" max="44" width="5.7265625" bestFit="1" customWidth="1"/>
  </cols>
  <sheetData>
    <row r="1" spans="1:47">
      <c r="C1" s="1" t="e">
        <f>#REF!</f>
        <v>#REF!</v>
      </c>
      <c r="D1" s="1" t="e">
        <f>#REF!</f>
        <v>#REF!</v>
      </c>
      <c r="E1" s="1" t="e">
        <f>#REF!</f>
        <v>#REF!</v>
      </c>
      <c r="F1" s="1" t="e">
        <f>#REF!</f>
        <v>#REF!</v>
      </c>
      <c r="G1" s="1" t="e">
        <f>#REF!</f>
        <v>#REF!</v>
      </c>
      <c r="H1" s="1" t="e">
        <f>#REF!</f>
        <v>#REF!</v>
      </c>
      <c r="I1" s="1" t="e">
        <f>#REF!</f>
        <v>#REF!</v>
      </c>
      <c r="J1" s="1" t="e">
        <f>#REF!</f>
        <v>#REF!</v>
      </c>
      <c r="K1" s="1" t="e">
        <f>#REF!</f>
        <v>#REF!</v>
      </c>
      <c r="L1" s="44">
        <v>1</v>
      </c>
      <c r="M1" s="44">
        <v>2</v>
      </c>
      <c r="N1" s="44">
        <v>3</v>
      </c>
      <c r="O1" s="44">
        <v>4</v>
      </c>
      <c r="P1" s="44">
        <v>5</v>
      </c>
      <c r="Q1" s="44">
        <v>6</v>
      </c>
      <c r="R1" s="44">
        <v>7</v>
      </c>
      <c r="S1" s="44">
        <v>8</v>
      </c>
      <c r="T1" s="44">
        <v>9</v>
      </c>
      <c r="U1" s="652" t="e">
        <f>#REF!</f>
        <v>#REF!</v>
      </c>
      <c r="V1" s="44">
        <v>1</v>
      </c>
      <c r="W1" s="44">
        <v>2</v>
      </c>
      <c r="X1" s="44">
        <v>3</v>
      </c>
      <c r="Y1" s="44">
        <v>4</v>
      </c>
      <c r="Z1" s="44">
        <v>5</v>
      </c>
      <c r="AA1" s="44">
        <v>6</v>
      </c>
      <c r="AB1" s="44">
        <v>7</v>
      </c>
      <c r="AC1" s="44">
        <v>8</v>
      </c>
      <c r="AD1" s="44">
        <v>9</v>
      </c>
      <c r="AE1" s="652" t="e">
        <f>#REF!</f>
        <v>#REF!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652" t="e">
        <f>#REF!</f>
        <v>#REF!</v>
      </c>
      <c r="AP1" s="653" t="s">
        <v>9</v>
      </c>
      <c r="AQ1" s="653" t="s">
        <v>10</v>
      </c>
      <c r="AR1" s="652" t="e">
        <f>#REF!</f>
        <v>#REF!</v>
      </c>
      <c r="AS1" s="652" t="e">
        <f>#REF!</f>
        <v>#REF!</v>
      </c>
      <c r="AT1" s="652" t="e">
        <f>#REF!</f>
        <v>#REF!</v>
      </c>
      <c r="AU1" s="652" t="e">
        <f>#REF!</f>
        <v>#REF!</v>
      </c>
    </row>
    <row r="2" spans="1:47"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s="42" t="s">
        <v>0</v>
      </c>
      <c r="M2" s="42" t="s">
        <v>0</v>
      </c>
      <c r="N2" s="42" t="s">
        <v>0</v>
      </c>
      <c r="O2" s="42" t="s">
        <v>0</v>
      </c>
      <c r="P2" s="42" t="s">
        <v>0</v>
      </c>
      <c r="Q2" s="42" t="s">
        <v>0</v>
      </c>
      <c r="R2" s="42" t="s">
        <v>0</v>
      </c>
      <c r="S2" s="42" t="s">
        <v>0</v>
      </c>
      <c r="T2" s="42" t="s">
        <v>0</v>
      </c>
      <c r="U2" s="652"/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652"/>
      <c r="AF2" s="42" t="s">
        <v>2</v>
      </c>
      <c r="AG2" s="42" t="s">
        <v>2</v>
      </c>
      <c r="AH2" s="42" t="s">
        <v>2</v>
      </c>
      <c r="AI2" s="42" t="s">
        <v>2</v>
      </c>
      <c r="AJ2" s="42" t="s">
        <v>2</v>
      </c>
      <c r="AK2" s="42" t="s">
        <v>2</v>
      </c>
      <c r="AL2" s="42" t="s">
        <v>2</v>
      </c>
      <c r="AM2" s="42" t="s">
        <v>2</v>
      </c>
      <c r="AN2" s="42" t="s">
        <v>2</v>
      </c>
      <c r="AO2" s="652"/>
      <c r="AP2" s="653"/>
      <c r="AQ2" s="653"/>
      <c r="AR2" s="652"/>
      <c r="AS2" s="652"/>
      <c r="AT2" s="652"/>
      <c r="AU2" s="652"/>
    </row>
    <row r="3" spans="1:47">
      <c r="A3" t="e">
        <f>#REF!</f>
        <v>#REF!</v>
      </c>
      <c r="B3" t="e">
        <f>#REF!</f>
        <v>#REF!</v>
      </c>
      <c r="C3" s="46"/>
      <c r="D3" s="1" t="e">
        <f ca="1">CONCATENATE(RIGHT(INDIRECT(ADDRESS(COLUMN(D3),ROW(D3),4)),LEN(INDIRECT(ADDRESS(COLUMN(D3),ROW(D3),4)))-FIND(":",INDIRECT(ADDRESS(COLUMN(D3),ROW(D3),4)))),":",LEFT(INDIRECT(ADDRESS(COLUMN(D3),ROW(D3),4)),FIND(":",INDIRECT(ADDRESS(COLUMN(D3),ROW(D3),4)))-1))</f>
        <v>#REF!</v>
      </c>
      <c r="E3" s="1" t="e">
        <f t="shared" ref="E3:K10" ca="1" si="0">CONCATENATE(RIGHT(INDIRECT(ADDRESS(COLUMN(E3),ROW(E3),4)),LEN(INDIRECT(ADDRESS(COLUMN(E3),ROW(E3),4)))-FIND(":",INDIRECT(ADDRESS(COLUMN(E3),ROW(E3),4)))),":",LEFT(INDIRECT(ADDRESS(COLUMN(E3),ROW(E3),4)),FIND(":",INDIRECT(ADDRESS(COLUMN(E3),ROW(E3),4)))-1))</f>
        <v>#REF!</v>
      </c>
      <c r="F3" s="1" t="e">
        <f t="shared" ca="1" si="0"/>
        <v>#REF!</v>
      </c>
      <c r="G3" s="1" t="e">
        <f t="shared" ca="1" si="0"/>
        <v>#REF!</v>
      </c>
      <c r="H3" s="1" t="e">
        <f t="shared" ca="1" si="0"/>
        <v>#REF!</v>
      </c>
      <c r="I3" s="1" t="e">
        <f t="shared" ca="1" si="0"/>
        <v>#REF!</v>
      </c>
      <c r="J3" s="1" t="e">
        <f t="shared" ca="1" si="0"/>
        <v>#REF!</v>
      </c>
      <c r="K3" s="1" t="e">
        <f t="shared" ca="1" si="0"/>
        <v>#REF!</v>
      </c>
      <c r="L3" s="43"/>
      <c r="M3" s="42" t="e">
        <f ca="1">IF(D3&lt;&gt;" : ",IF(VALUE(RIGHT(D3,LEN(D3)-FIND(":",D3)))&lt;VALUE(LEFT(D3,FIND(":",D3)-1)),1,0)," ")</f>
        <v>#REF!</v>
      </c>
      <c r="N3" s="42" t="e">
        <f t="shared" ref="N3:T11" ca="1" si="1">IF(E3&lt;&gt;" : ",IF(VALUE(RIGHT(E3,LEN(E3)-FIND(":",E3)))&lt;VALUE(LEFT(E3,FIND(":",E3)-1)),1,0)," ")</f>
        <v>#REF!</v>
      </c>
      <c r="O3" s="42" t="e">
        <f t="shared" ca="1" si="1"/>
        <v>#REF!</v>
      </c>
      <c r="P3" s="42" t="e">
        <f t="shared" ca="1" si="1"/>
        <v>#REF!</v>
      </c>
      <c r="Q3" s="42" t="e">
        <f t="shared" ca="1" si="1"/>
        <v>#REF!</v>
      </c>
      <c r="R3" s="42" t="e">
        <f t="shared" ca="1" si="1"/>
        <v>#REF!</v>
      </c>
      <c r="S3" s="42" t="e">
        <f t="shared" ca="1" si="1"/>
        <v>#REF!</v>
      </c>
      <c r="T3" s="42" t="e">
        <f t="shared" ca="1" si="1"/>
        <v>#REF!</v>
      </c>
      <c r="U3" s="47" t="e">
        <f ca="1">SUM(M3:T3)</f>
        <v>#REF!</v>
      </c>
      <c r="V3" s="43"/>
      <c r="W3" s="42" t="e">
        <f ca="1">IF(D3=" : ", " ",IF(RIGHT(D3,LEN(D3)-FIND(":",D3))=LEFT(D3,FIND(":",D3)-1),1,0))</f>
        <v>#REF!</v>
      </c>
      <c r="X3" s="42" t="e">
        <f t="shared" ref="X3:AD10" ca="1" si="2">IF(E3=" : ", " ",IF(RIGHT(E3,LEN(E3)-FIND(":",E3))=LEFT(E3,FIND(":",E3)-1),1,0))</f>
        <v>#REF!</v>
      </c>
      <c r="Y3" s="42" t="e">
        <f t="shared" ca="1" si="2"/>
        <v>#REF!</v>
      </c>
      <c r="Z3" s="42" t="e">
        <f t="shared" ca="1" si="2"/>
        <v>#REF!</v>
      </c>
      <c r="AA3" s="42" t="e">
        <f t="shared" ca="1" si="2"/>
        <v>#REF!</v>
      </c>
      <c r="AB3" s="42" t="e">
        <f t="shared" ca="1" si="2"/>
        <v>#REF!</v>
      </c>
      <c r="AC3" s="42" t="e">
        <f t="shared" ca="1" si="2"/>
        <v>#REF!</v>
      </c>
      <c r="AD3" s="42" t="e">
        <f t="shared" ca="1" si="2"/>
        <v>#REF!</v>
      </c>
      <c r="AE3" s="48" t="e">
        <f ca="1">SUM(W3:AD3)</f>
        <v>#REF!</v>
      </c>
      <c r="AF3" s="43"/>
      <c r="AG3" s="42" t="e">
        <f t="shared" ref="AG3:AN9" ca="1" si="3">IF(D3&lt;&gt;" : ",IF(VALUE(RIGHT(D3,LEN(D3)-FIND(":",D3)))&gt;VALUE(LEFT(D3,FIND(":",D3)-1)),1,0)," ")</f>
        <v>#REF!</v>
      </c>
      <c r="AH3" s="42" t="e">
        <f t="shared" ca="1" si="3"/>
        <v>#REF!</v>
      </c>
      <c r="AI3" s="42" t="e">
        <f t="shared" ca="1" si="3"/>
        <v>#REF!</v>
      </c>
      <c r="AJ3" s="42" t="e">
        <f t="shared" ca="1" si="3"/>
        <v>#REF!</v>
      </c>
      <c r="AK3" s="42" t="e">
        <f t="shared" ca="1" si="3"/>
        <v>#REF!</v>
      </c>
      <c r="AL3" s="42" t="e">
        <f t="shared" ca="1" si="3"/>
        <v>#REF!</v>
      </c>
      <c r="AM3" s="42" t="e">
        <f t="shared" ca="1" si="3"/>
        <v>#REF!</v>
      </c>
      <c r="AN3" s="42" t="e">
        <f t="shared" ca="1" si="3"/>
        <v>#REF!</v>
      </c>
      <c r="AO3" s="47" t="e">
        <f ca="1">SUM(AG3:AN3)</f>
        <v>#REF!</v>
      </c>
      <c r="AP3" s="44" t="e">
        <f ca="1">SUM(IF(D3&lt;&gt;" : ",VALUE(LEFT(D3,FIND(":",D3)-1)),0),IF(E3&lt;&gt;" : ",VALUE(LEFT(E3,FIND(":",E3)-1)),0),IF(F3&lt;&gt;" : ",VALUE(LEFT(F3,FIND(":",F3)-1)),0),IF(G3&lt;&gt;" : ",VALUE(LEFT(G3,FIND(":",G3)-1)),0),IF(H3&lt;&gt;" : ",VALUE(LEFT(H3,FIND(":",H3)-1)),0),IF(I3&lt;&gt;" : ",VALUE(LEFT(I3,FIND(":",I3)-1)),0),IF(J3&lt;&gt;" : ",VALUE(LEFT(J3,FIND(":",J3)-1)),0),IF(K3&lt;&gt;" : ",VALUE(LEFT(K3,FIND(":",K3)-1)),0))</f>
        <v>#REF!</v>
      </c>
      <c r="AQ3" s="44" t="e">
        <f ca="1">-SUM(IF(D3&lt;&gt;" : ",VALUE(RIGHT(D3,LEN(D3)-FIND(":",D3))),0),IF(E3&lt;&gt;" : ",VALUE(RIGHT(E3,LEN(E3)-FIND(":",E3))),0),IF(F3&lt;&gt;" : ",VALUE(RIGHT(F3,LEN(F3)-FIND(":",F3))),0),IF(G3&lt;&gt;" : ",VALUE(RIGHT(G3,LEN(G3)-FIND(":",G3))),0),IF(H3&lt;&gt;" : ",VALUE(RIGHT(H3,LEN(H3)-FIND(":",H3))),0),IF(I3&lt;&gt;" : ",VALUE(RIGHT(I3,LEN(I3)-FIND(":",I3))),0),IF(J3&lt;&gt;" : ",VALUE(RIGHT(J3,LEN(J3)-FIND(":",J3))),0),IF(K3&lt;&gt;" : ",VALUE(RIGHT(K3,LEN(K3)-FIND(":",K3))),0))</f>
        <v>#REF!</v>
      </c>
      <c r="AR3" s="1" t="e">
        <f ca="1">AP3+AQ3</f>
        <v>#REF!</v>
      </c>
    </row>
    <row r="4" spans="1:47">
      <c r="A4" t="e">
        <f>#REF!</f>
        <v>#REF!</v>
      </c>
      <c r="B4" t="e">
        <f>#REF!</f>
        <v>#REF!</v>
      </c>
      <c r="C4" s="1" t="e">
        <f>IF(#REF!&lt;&gt;0,#REF!," ")</f>
        <v>#REF!</v>
      </c>
      <c r="D4" s="46"/>
      <c r="E4" s="1" t="e">
        <f t="shared" ca="1" si="0"/>
        <v>#REF!</v>
      </c>
      <c r="F4" s="1" t="e">
        <f t="shared" ca="1" si="0"/>
        <v>#REF!</v>
      </c>
      <c r="G4" s="1" t="e">
        <f t="shared" ca="1" si="0"/>
        <v>#REF!</v>
      </c>
      <c r="H4" s="1" t="e">
        <f t="shared" ca="1" si="0"/>
        <v>#REF!</v>
      </c>
      <c r="I4" s="1" t="e">
        <f t="shared" ca="1" si="0"/>
        <v>#REF!</v>
      </c>
      <c r="J4" s="1" t="e">
        <f t="shared" ca="1" si="0"/>
        <v>#REF!</v>
      </c>
      <c r="K4" s="1" t="e">
        <f t="shared" ca="1" si="0"/>
        <v>#REF!</v>
      </c>
      <c r="L4" s="42" t="e">
        <f t="shared" ref="L4:M11" si="4">IF(C4&lt;&gt;" : ",IF(VALUE(RIGHT(C4,LEN(C4)-FIND(":",C4)))&lt;VALUE(LEFT(C4,FIND(":",C4)-1)),1,0)," ")</f>
        <v>#REF!</v>
      </c>
      <c r="M4" s="43"/>
      <c r="N4" s="42" t="e">
        <f t="shared" ca="1" si="1"/>
        <v>#REF!</v>
      </c>
      <c r="O4" s="42" t="e">
        <f t="shared" ca="1" si="1"/>
        <v>#REF!</v>
      </c>
      <c r="P4" s="42" t="e">
        <f t="shared" ca="1" si="1"/>
        <v>#REF!</v>
      </c>
      <c r="Q4" s="42" t="e">
        <f t="shared" ca="1" si="1"/>
        <v>#REF!</v>
      </c>
      <c r="R4" s="42" t="e">
        <f t="shared" ca="1" si="1"/>
        <v>#REF!</v>
      </c>
      <c r="S4" s="42" t="e">
        <f t="shared" ca="1" si="1"/>
        <v>#REF!</v>
      </c>
      <c r="T4" s="42" t="e">
        <f t="shared" ca="1" si="1"/>
        <v>#REF!</v>
      </c>
      <c r="U4" s="47" t="e">
        <f>SUM(L4:T4)</f>
        <v>#REF!</v>
      </c>
      <c r="V4" s="42" t="e">
        <f>IF(C4=" : ", " ",IF(RIGHT(C4,LEN(C4)-FIND(":",C4))=LEFT(C4,FIND(":",C4)-1),1,0))</f>
        <v>#REF!</v>
      </c>
      <c r="W4" s="41"/>
      <c r="X4" s="42" t="e">
        <f t="shared" ca="1" si="2"/>
        <v>#REF!</v>
      </c>
      <c r="Y4" s="42" t="e">
        <f t="shared" ca="1" si="2"/>
        <v>#REF!</v>
      </c>
      <c r="Z4" s="42" t="e">
        <f t="shared" ca="1" si="2"/>
        <v>#REF!</v>
      </c>
      <c r="AA4" s="42" t="e">
        <f t="shared" ca="1" si="2"/>
        <v>#REF!</v>
      </c>
      <c r="AB4" s="42" t="e">
        <f t="shared" ca="1" si="2"/>
        <v>#REF!</v>
      </c>
      <c r="AC4" s="42" t="e">
        <f t="shared" ca="1" si="2"/>
        <v>#REF!</v>
      </c>
      <c r="AD4" s="42" t="e">
        <f t="shared" ca="1" si="2"/>
        <v>#REF!</v>
      </c>
      <c r="AE4" s="48" t="e">
        <f>SUM(V4:AD4)</f>
        <v>#REF!</v>
      </c>
      <c r="AF4" s="42" t="e">
        <f>IF(C4&lt;&gt;" : ",IF(VALUE(RIGHT(C4,LEN(C4)-FIND(":",C4)))&gt;VALUE(LEFT(C4,FIND(":",C4)-1)),1,0)," ")</f>
        <v>#REF!</v>
      </c>
      <c r="AG4" s="41"/>
      <c r="AH4" s="42" t="e">
        <f ca="1">IF(E4&lt;&gt;" : ",IF(VALUE(RIGHT(E4,LEN(E4)-FIND(":",E4)))&gt;VALUE(LEFT(E4,FIND(":",E4)-1)),1,0)," ")</f>
        <v>#REF!</v>
      </c>
      <c r="AI4" s="42" t="e">
        <f ca="1">IF(F4&lt;&gt;" : ",IF(VALUE(RIGHT(F4,LEN(F4)-FIND(":",F4)))&gt;VALUE(LEFT(F4,FIND(":",F4)-1)),1,0)," ")</f>
        <v>#REF!</v>
      </c>
      <c r="AJ4" s="42" t="e">
        <f ca="1">IF(G4&lt;&gt;" : ",IF(VALUE(RIGHT(G4,LEN(G4)-FIND(":",G4)))&gt;VALUE(LEFT(G4,FIND(":",G4)-1)),1,0)," ")</f>
        <v>#REF!</v>
      </c>
      <c r="AK4" s="42" t="e">
        <f ca="1">IF(H4&lt;&gt;" : ",IF(VALUE(RIGHT(H4,LEN(H4)-FIND(":",H4)))&gt;VALUE(LEFT(H4,FIND(":",H4)-1)),1,0)," ")</f>
        <v>#REF!</v>
      </c>
      <c r="AL4" s="42" t="e">
        <f ca="1">IF(I4&lt;&gt;" : ",IF(VALUE(RIGHT(I4,LEN(I4)-FIND(":",I4)))&gt;VALUE(LEFT(I4,FIND(":",I4)-1)),1,0)," ")</f>
        <v>#REF!</v>
      </c>
      <c r="AM4" s="42" t="e">
        <f t="shared" ca="1" si="3"/>
        <v>#REF!</v>
      </c>
      <c r="AN4" s="42" t="e">
        <f t="shared" ca="1" si="3"/>
        <v>#REF!</v>
      </c>
      <c r="AO4" s="47" t="e">
        <f>SUM(AF4:AN4)</f>
        <v>#REF!</v>
      </c>
      <c r="AP4" s="44" t="e">
        <f ca="1">SUM(IF(C4&lt;&gt;" : ",VALUE(LEFT(C4,FIND(":",C4)-1)),0),IF(E4&lt;&gt;" : ",VALUE(LEFT(E4,FIND(":",E4)-1)),0),IF(F4&lt;&gt;" : ",VALUE(LEFT(F4,FIND(":",F4)-1)),0),IF(G4&lt;&gt;" : ",VALUE(LEFT(G4,FIND(":",G4)-1)),0),IF(H4&lt;&gt;" : ",VALUE(LEFT(H4,FIND(":",H4)-1)),0),IF(I4&lt;&gt;" : ",VALUE(LEFT(I4,FIND(":",I4)-1)),0),IF(J4&lt;&gt;" : ",VALUE(LEFT(J4,FIND(":",J4)-1)),0),IF(K4&lt;&gt;" : ",VALUE(LEFT(K4,FIND(":",K4)-1)),0))</f>
        <v>#REF!</v>
      </c>
      <c r="AQ4" s="44" t="e">
        <f ca="1">-SUM(IF(C4&lt;&gt;" : ",VALUE(RIGHT(C4,LEN(C4)-FIND(":",C4))),0),IF(E4&lt;&gt;" : ",VALUE(RIGHT(E4,LEN(E4)-FIND(":",E4))),0),IF(F4&lt;&gt;" : ",VALUE(RIGHT(F4,LEN(F4)-FIND(":",F4))),0),IF(G4&lt;&gt;" : ",VALUE(RIGHT(G4,LEN(G4)-FIND(":",G4))),0),IF(H4&lt;&gt;" : ",VALUE(RIGHT(H4,LEN(H4)-FIND(":",H4))),0),IF(I4&lt;&gt;" : ",VALUE(RIGHT(I4,LEN(I4)-FIND(":",I4))),0),IF(J4&lt;&gt;" : ",VALUE(RIGHT(J4,LEN(J4)-FIND(":",J4))),0),IF(K4&lt;&gt;" : ",VALUE(RIGHT(K4,LEN(K4)-FIND(":",K4))),0))</f>
        <v>#REF!</v>
      </c>
      <c r="AR4" s="1" t="e">
        <f t="shared" ref="AR4:AR11" ca="1" si="5">AP4+AQ4</f>
        <v>#REF!</v>
      </c>
    </row>
    <row r="5" spans="1:47">
      <c r="A5" t="e">
        <f>#REF!</f>
        <v>#REF!</v>
      </c>
      <c r="B5" t="e">
        <f>#REF!</f>
        <v>#REF!</v>
      </c>
      <c r="C5" s="1" t="e">
        <f>IF(#REF!&lt;&gt;0,#REF!," : ")</f>
        <v>#REF!</v>
      </c>
      <c r="D5" s="1" t="e">
        <f>IF(#REF!&lt;&gt;0,#REF!," : ")</f>
        <v>#REF!</v>
      </c>
      <c r="E5" s="46"/>
      <c r="F5" s="1" t="e">
        <f t="shared" ca="1" si="0"/>
        <v>#REF!</v>
      </c>
      <c r="G5" s="1" t="e">
        <f t="shared" ca="1" si="0"/>
        <v>#REF!</v>
      </c>
      <c r="H5" s="1" t="e">
        <f t="shared" ca="1" si="0"/>
        <v>#REF!</v>
      </c>
      <c r="I5" s="1" t="e">
        <f t="shared" ca="1" si="0"/>
        <v>#REF!</v>
      </c>
      <c r="J5" s="1" t="e">
        <f t="shared" ca="1" si="0"/>
        <v>#REF!</v>
      </c>
      <c r="K5" s="1" t="e">
        <f t="shared" ca="1" si="0"/>
        <v>#REF!</v>
      </c>
      <c r="L5" s="42" t="e">
        <f t="shared" si="4"/>
        <v>#REF!</v>
      </c>
      <c r="M5" s="42" t="e">
        <f t="shared" si="4"/>
        <v>#REF!</v>
      </c>
      <c r="N5" s="43"/>
      <c r="O5" s="42" t="e">
        <f t="shared" ca="1" si="1"/>
        <v>#REF!</v>
      </c>
      <c r="P5" s="42" t="e">
        <f t="shared" ca="1" si="1"/>
        <v>#REF!</v>
      </c>
      <c r="Q5" s="42" t="e">
        <f t="shared" ca="1" si="1"/>
        <v>#REF!</v>
      </c>
      <c r="R5" s="42" t="e">
        <f t="shared" ca="1" si="1"/>
        <v>#REF!</v>
      </c>
      <c r="S5" s="42" t="e">
        <f t="shared" ca="1" si="1"/>
        <v>#REF!</v>
      </c>
      <c r="T5" s="42" t="e">
        <f t="shared" ca="1" si="1"/>
        <v>#REF!</v>
      </c>
      <c r="U5" s="47" t="e">
        <f t="shared" ref="U5:U11" si="6">SUM(L5:T5)</f>
        <v>#REF!</v>
      </c>
      <c r="V5" s="42" t="e">
        <f t="shared" ref="V5:X11" si="7">IF(C5=" : ", " ",IF(RIGHT(C5,LEN(C5)-FIND(":",C5))=LEFT(C5,FIND(":",C5)-1),1,0))</f>
        <v>#REF!</v>
      </c>
      <c r="W5" s="42" t="e">
        <f t="shared" si="7"/>
        <v>#REF!</v>
      </c>
      <c r="X5" s="41"/>
      <c r="Y5" s="42" t="e">
        <f t="shared" ca="1" si="2"/>
        <v>#REF!</v>
      </c>
      <c r="Z5" s="42" t="e">
        <f t="shared" ca="1" si="2"/>
        <v>#REF!</v>
      </c>
      <c r="AA5" s="42" t="e">
        <f t="shared" ca="1" si="2"/>
        <v>#REF!</v>
      </c>
      <c r="AB5" s="42" t="e">
        <f t="shared" ca="1" si="2"/>
        <v>#REF!</v>
      </c>
      <c r="AC5" s="42" t="e">
        <f t="shared" ca="1" si="2"/>
        <v>#REF!</v>
      </c>
      <c r="AD5" s="42" t="e">
        <f t="shared" ca="1" si="2"/>
        <v>#REF!</v>
      </c>
      <c r="AE5" s="48" t="e">
        <f t="shared" ref="AE5:AE11" si="8">SUM(V5:AD5)</f>
        <v>#REF!</v>
      </c>
      <c r="AF5" s="42" t="e">
        <f>IF(C5&lt;&gt;" : ",IF(VALUE(RIGHT(C5,LEN(C5)-FIND(":",C5)))&gt;VALUE(LEFT(C5,FIND(":",C5)-1)),1,0)," ")</f>
        <v>#REF!</v>
      </c>
      <c r="AG5" s="42" t="e">
        <f>IF(D5&lt;&gt;" : ",IF(VALUE(RIGHT(D5,LEN(D5)-FIND(":",D5)))&gt;VALUE(LEFT(D5,FIND(":",D5)-1)),1,0)," ")</f>
        <v>#REF!</v>
      </c>
      <c r="AH5" s="41"/>
      <c r="AI5" s="42" t="e">
        <f ca="1">IF(F5&lt;&gt;" : ",IF(VALUE(RIGHT(F5,LEN(F5)-FIND(":",F5)))&gt;VALUE(LEFT(F5,FIND(":",F5)-1)),1,0)," ")</f>
        <v>#REF!</v>
      </c>
      <c r="AJ5" s="42" t="e">
        <f ca="1">IF(G5&lt;&gt;" : ",IF(VALUE(RIGHT(G5,LEN(G5)-FIND(":",G5)))&gt;VALUE(LEFT(G5,FIND(":",G5)-1)),1,0)," ")</f>
        <v>#REF!</v>
      </c>
      <c r="AK5" s="42" t="e">
        <f ca="1">IF(H5&lt;&gt;" : ",IF(VALUE(RIGHT(H5,LEN(H5)-FIND(":",H5)))&gt;VALUE(LEFT(H5,FIND(":",H5)-1)),1,0)," ")</f>
        <v>#REF!</v>
      </c>
      <c r="AL5" s="42" t="e">
        <f ca="1">IF(I5&lt;&gt;" : ",IF(VALUE(RIGHT(I5,LEN(I5)-FIND(":",I5)))&gt;VALUE(LEFT(I5,FIND(":",I5)-1)),1,0)," ")</f>
        <v>#REF!</v>
      </c>
      <c r="AM5" s="42" t="e">
        <f t="shared" ca="1" si="3"/>
        <v>#REF!</v>
      </c>
      <c r="AN5" s="42" t="e">
        <f t="shared" ca="1" si="3"/>
        <v>#REF!</v>
      </c>
      <c r="AO5" s="47" t="e">
        <f t="shared" ref="AO5:AO11" si="9">SUM(AF5:AN5)</f>
        <v>#REF!</v>
      </c>
      <c r="AP5" s="44" t="e">
        <f ca="1">SUM(IF(C5&lt;&gt;" : ",VALUE(LEFT(C5,FIND(":",C5)-1)),0),IF(D5&lt;&gt;" : ",VALUE(LEFT(D5,FIND(":",D5)-1)),0),IF(F5&lt;&gt;" : ",VALUE(LEFT(F5,FIND(":",F5)-1)),0),IF(G5&lt;&gt;" : ",VALUE(LEFT(G5,FIND(":",G5)-1)),0),IF(H5&lt;&gt;" : ",VALUE(LEFT(H5,FIND(":",H5)-1)),0),IF(I5&lt;&gt;" : ",VALUE(LEFT(I5,FIND(":",I5)-1)),0),IF(J5&lt;&gt;" : ",VALUE(LEFT(J5,FIND(":",J5)-1)),0),IF(K5&lt;&gt;" : ",VALUE(LEFT(K5,FIND(":",K5)-1)),0))</f>
        <v>#REF!</v>
      </c>
      <c r="AQ5" s="44" t="e">
        <f ca="1">-SUM(IF(C5&lt;&gt;" : ",VALUE(RIGHT(C5,LEN(C5)-FIND(":",C5))),0),IF(D5&lt;&gt;" : ",VALUE(RIGHT(D5,LEN(D5)-FIND(":",D5))),0),IF(F5&lt;&gt;" : ",VALUE(RIGHT(F5,LEN(F5)-FIND(":",F5))),0),IF(G5&lt;&gt;" : ",VALUE(RIGHT(G5,LEN(G5)-FIND(":",G5))),0),IF(H5&lt;&gt;" : ",VALUE(RIGHT(H5,LEN(H5)-FIND(":",H5))),0),IF(I5&lt;&gt;" : ",VALUE(RIGHT(I5,LEN(I5)-FIND(":",I5))),0),IF(J5&lt;&gt;" : ",VALUE(RIGHT(J5,LEN(J5)-FIND(":",J5))),0),IF(K5&lt;&gt;" : ",VALUE(RIGHT(K5,LEN(K5)-FIND(":",K5))),0))</f>
        <v>#REF!</v>
      </c>
      <c r="AR5" s="1" t="e">
        <f t="shared" ca="1" si="5"/>
        <v>#REF!</v>
      </c>
    </row>
    <row r="6" spans="1:47">
      <c r="A6" t="e">
        <f>#REF!</f>
        <v>#REF!</v>
      </c>
      <c r="B6" t="e">
        <f>#REF!</f>
        <v>#REF!</v>
      </c>
      <c r="C6" s="1" t="e">
        <f>IF(#REF!&lt;&gt;0,#REF!," : ")</f>
        <v>#REF!</v>
      </c>
      <c r="D6" s="1" t="e">
        <f>IF(#REF!&lt;&gt;0,#REF!," : ")</f>
        <v>#REF!</v>
      </c>
      <c r="E6" s="1" t="e">
        <f>IF(#REF!&lt;&gt;0,#REF!," : ")</f>
        <v>#REF!</v>
      </c>
      <c r="F6" s="46"/>
      <c r="G6" s="1" t="e">
        <f t="shared" ca="1" si="0"/>
        <v>#REF!</v>
      </c>
      <c r="H6" s="1" t="e">
        <f t="shared" ca="1" si="0"/>
        <v>#REF!</v>
      </c>
      <c r="I6" s="1" t="e">
        <f t="shared" ca="1" si="0"/>
        <v>#REF!</v>
      </c>
      <c r="J6" s="1" t="e">
        <f t="shared" ca="1" si="0"/>
        <v>#REF!</v>
      </c>
      <c r="K6" s="1" t="e">
        <f t="shared" ca="1" si="0"/>
        <v>#REF!</v>
      </c>
      <c r="L6" s="42" t="e">
        <f t="shared" si="4"/>
        <v>#REF!</v>
      </c>
      <c r="M6" s="42" t="e">
        <f t="shared" si="4"/>
        <v>#REF!</v>
      </c>
      <c r="N6" s="42" t="e">
        <f t="shared" si="1"/>
        <v>#REF!</v>
      </c>
      <c r="O6" s="43"/>
      <c r="P6" s="42" t="e">
        <f t="shared" ca="1" si="1"/>
        <v>#REF!</v>
      </c>
      <c r="Q6" s="42" t="e">
        <f t="shared" ca="1" si="1"/>
        <v>#REF!</v>
      </c>
      <c r="R6" s="42" t="e">
        <f t="shared" ca="1" si="1"/>
        <v>#REF!</v>
      </c>
      <c r="S6" s="42" t="e">
        <f t="shared" ca="1" si="1"/>
        <v>#REF!</v>
      </c>
      <c r="T6" s="42" t="e">
        <f t="shared" ca="1" si="1"/>
        <v>#REF!</v>
      </c>
      <c r="U6" s="47" t="e">
        <f t="shared" si="6"/>
        <v>#REF!</v>
      </c>
      <c r="V6" s="42" t="e">
        <f t="shared" si="7"/>
        <v>#REF!</v>
      </c>
      <c r="W6" s="42" t="e">
        <f t="shared" si="7"/>
        <v>#REF!</v>
      </c>
      <c r="X6" s="42" t="e">
        <f t="shared" si="7"/>
        <v>#REF!</v>
      </c>
      <c r="Y6" s="41"/>
      <c r="Z6" s="42" t="e">
        <f t="shared" ca="1" si="2"/>
        <v>#REF!</v>
      </c>
      <c r="AA6" s="42" t="e">
        <f t="shared" ca="1" si="2"/>
        <v>#REF!</v>
      </c>
      <c r="AB6" s="42" t="e">
        <f t="shared" ca="1" si="2"/>
        <v>#REF!</v>
      </c>
      <c r="AC6" s="42" t="e">
        <f t="shared" ca="1" si="2"/>
        <v>#REF!</v>
      </c>
      <c r="AD6" s="42" t="e">
        <f t="shared" ca="1" si="2"/>
        <v>#REF!</v>
      </c>
      <c r="AE6" s="48" t="e">
        <f t="shared" si="8"/>
        <v>#REF!</v>
      </c>
      <c r="AF6" s="42" t="e">
        <f>IF(C6&lt;&gt;" : ",IF(VALUE(RIGHT(C6,LEN(C6)-FIND(":",C6)))&gt;VALUE(LEFT(C6,FIND(":",C6)-1)),1,0)," ")</f>
        <v>#REF!</v>
      </c>
      <c r="AG6" s="42" t="e">
        <f>IF(D6&lt;&gt;" : ",IF(VALUE(RIGHT(D6,LEN(D6)-FIND(":",D6)))&gt;VALUE(LEFT(D6,FIND(":",D6)-1)),1,0)," ")</f>
        <v>#REF!</v>
      </c>
      <c r="AH6" s="42" t="e">
        <f>IF(E6&lt;&gt;" : ",IF(VALUE(RIGHT(E6,LEN(E6)-FIND(":",E6)))&gt;VALUE(LEFT(E6,FIND(":",E6)-1)),1,0)," ")</f>
        <v>#REF!</v>
      </c>
      <c r="AI6" s="41"/>
      <c r="AJ6" s="42" t="e">
        <f ca="1">IF(G6&lt;&gt;" : ",IF(VALUE(RIGHT(G6,LEN(G6)-FIND(":",G6)))&gt;VALUE(LEFT(G6,FIND(":",G6)-1)),1,0)," ")</f>
        <v>#REF!</v>
      </c>
      <c r="AK6" s="42" t="e">
        <f ca="1">IF(H6&lt;&gt;" : ",IF(VALUE(RIGHT(H6,LEN(H6)-FIND(":",H6)))&gt;VALUE(LEFT(H6,FIND(":",H6)-1)),1,0)," ")</f>
        <v>#REF!</v>
      </c>
      <c r="AL6" s="42" t="e">
        <f ca="1">IF(I6&lt;&gt;" : ",IF(VALUE(RIGHT(I6,LEN(I6)-FIND(":",I6)))&gt;VALUE(LEFT(I6,FIND(":",I6)-1)),1,0)," ")</f>
        <v>#REF!</v>
      </c>
      <c r="AM6" s="42" t="e">
        <f t="shared" ca="1" si="3"/>
        <v>#REF!</v>
      </c>
      <c r="AN6" s="42" t="e">
        <f t="shared" ca="1" si="3"/>
        <v>#REF!</v>
      </c>
      <c r="AO6" s="47" t="e">
        <f t="shared" si="9"/>
        <v>#REF!</v>
      </c>
      <c r="AP6" s="44" t="e">
        <f ca="1">SUM(IF(C6&lt;&gt;" : ",VALUE(LEFT(C6,FIND(":",C6)-1)),0),IF(D6&lt;&gt;" : ",VALUE(LEFT(D6,FIND(":",D6)-1)),0),IF(E6&lt;&gt;" : ",VALUE(LEFT(E6,FIND(":",E6)-1)),0),IF(G6&lt;&gt;" : ",VALUE(LEFT(G6,FIND(":",G6)-1)),0),IF(H6&lt;&gt;" : ",VALUE(LEFT(H6,FIND(":",H6)-1)),0),IF(I6&lt;&gt;" : ",VALUE(LEFT(I6,FIND(":",I6)-1)),0),IF(J6&lt;&gt;" : ",VALUE(LEFT(J6,FIND(":",J6)-1)),0),IF(K6&lt;&gt;" : ",VALUE(LEFT(K6,FIND(":",K6)-1)),0))</f>
        <v>#REF!</v>
      </c>
      <c r="AQ6" s="44" t="e">
        <f ca="1">-SUM(IF(C6&lt;&gt;" : ",VALUE(RIGHT(C6,LEN(C6)-FIND(":",C6))),0),IF(D6&lt;&gt;" : ",VALUE(RIGHT(D6,LEN(D6)-FIND(":",D6))),0),IF(E6&lt;&gt;" : ",VALUE(RIGHT(E6,LEN(E6)-FIND(":",E6))),0),IF(G6&lt;&gt;" : ",VALUE(RIGHT(G6,LEN(G6)-FIND(":",G6))),0),IF(H6&lt;&gt;" : ",VALUE(RIGHT(H6,LEN(H6)-FIND(":",H6))),0),IF(I6&lt;&gt;" : ",VALUE(RIGHT(I6,LEN(I6)-FIND(":",I6))),0),IF(J6&lt;&gt;" : ",VALUE(RIGHT(J6,LEN(J6)-FIND(":",J6))),0),IF(K6&lt;&gt;" : ",VALUE(RIGHT(K6,LEN(K6)-FIND(":",K6))),0))</f>
        <v>#REF!</v>
      </c>
      <c r="AR6" s="1" t="e">
        <f t="shared" ca="1" si="5"/>
        <v>#REF!</v>
      </c>
    </row>
    <row r="7" spans="1:47">
      <c r="A7" t="e">
        <f>#REF!</f>
        <v>#REF!</v>
      </c>
      <c r="B7" t="e">
        <f>#REF!</f>
        <v>#REF!</v>
      </c>
      <c r="C7" s="1" t="e">
        <f>IF(#REF!&lt;&gt;0,#REF!," : ")</f>
        <v>#REF!</v>
      </c>
      <c r="D7" s="1" t="e">
        <f>IF(#REF!&lt;&gt;0,#REF!," : ")</f>
        <v>#REF!</v>
      </c>
      <c r="E7" s="1" t="e">
        <f>IF(#REF!&lt;&gt;0,#REF!," : ")</f>
        <v>#REF!</v>
      </c>
      <c r="F7" s="1" t="e">
        <f>IF(#REF!&lt;&gt;0,#REF!," : ")</f>
        <v>#REF!</v>
      </c>
      <c r="G7" s="46"/>
      <c r="H7" s="1" t="e">
        <f t="shared" ca="1" si="0"/>
        <v>#REF!</v>
      </c>
      <c r="I7" s="1" t="e">
        <f t="shared" ca="1" si="0"/>
        <v>#REF!</v>
      </c>
      <c r="J7" s="1" t="e">
        <f t="shared" ca="1" si="0"/>
        <v>#REF!</v>
      </c>
      <c r="K7" s="1" t="e">
        <f t="shared" ca="1" si="0"/>
        <v>#REF!</v>
      </c>
      <c r="L7" s="42" t="e">
        <f t="shared" si="4"/>
        <v>#REF!</v>
      </c>
      <c r="M7" s="42" t="e">
        <f t="shared" si="4"/>
        <v>#REF!</v>
      </c>
      <c r="N7" s="42" t="e">
        <f t="shared" si="1"/>
        <v>#REF!</v>
      </c>
      <c r="O7" s="42" t="e">
        <f t="shared" si="1"/>
        <v>#REF!</v>
      </c>
      <c r="P7" s="43"/>
      <c r="Q7" s="42" t="e">
        <f t="shared" ca="1" si="1"/>
        <v>#REF!</v>
      </c>
      <c r="R7" s="42" t="e">
        <f t="shared" ca="1" si="1"/>
        <v>#REF!</v>
      </c>
      <c r="S7" s="42" t="e">
        <f t="shared" ca="1" si="1"/>
        <v>#REF!</v>
      </c>
      <c r="T7" s="42" t="e">
        <f t="shared" ca="1" si="1"/>
        <v>#REF!</v>
      </c>
      <c r="U7" s="47" t="e">
        <f t="shared" si="6"/>
        <v>#REF!</v>
      </c>
      <c r="V7" s="42" t="e">
        <f t="shared" si="7"/>
        <v>#REF!</v>
      </c>
      <c r="W7" s="42" t="e">
        <f t="shared" si="7"/>
        <v>#REF!</v>
      </c>
      <c r="X7" s="42" t="e">
        <f t="shared" si="7"/>
        <v>#REF!</v>
      </c>
      <c r="Y7" s="42" t="e">
        <f>IF(F7=" : ", " ",IF(RIGHT(F7,LEN(F7)-FIND(":",F7))=LEFT(F7,FIND(":",F7)-1),1,0))</f>
        <v>#REF!</v>
      </c>
      <c r="Z7" s="41"/>
      <c r="AA7" s="42" t="e">
        <f t="shared" ca="1" si="2"/>
        <v>#REF!</v>
      </c>
      <c r="AB7" s="42" t="e">
        <f t="shared" ca="1" si="2"/>
        <v>#REF!</v>
      </c>
      <c r="AC7" s="42" t="e">
        <f t="shared" ca="1" si="2"/>
        <v>#REF!</v>
      </c>
      <c r="AD7" s="42" t="e">
        <f t="shared" ca="1" si="2"/>
        <v>#REF!</v>
      </c>
      <c r="AE7" s="48" t="e">
        <f t="shared" si="8"/>
        <v>#REF!</v>
      </c>
      <c r="AF7" s="42" t="e">
        <f>IF(C7&lt;&gt;" : ",IF(VALUE(RIGHT(C7,LEN(C7)-FIND(":",C7)))&gt;VALUE(LEFT(C7,FIND(":",C7)-1)),1,0)," ")</f>
        <v>#REF!</v>
      </c>
      <c r="AG7" s="42" t="e">
        <f>IF(D7&lt;&gt;" : ",IF(VALUE(RIGHT(D7,LEN(D7)-FIND(":",D7)))&gt;VALUE(LEFT(D7,FIND(":",D7)-1)),1,0)," ")</f>
        <v>#REF!</v>
      </c>
      <c r="AH7" s="42" t="e">
        <f>IF(E7&lt;&gt;" : ",IF(VALUE(RIGHT(E7,LEN(E7)-FIND(":",E7)))&gt;VALUE(LEFT(E7,FIND(":",E7)-1)),1,0)," ")</f>
        <v>#REF!</v>
      </c>
      <c r="AI7" s="42" t="e">
        <f>IF(F7&lt;&gt;" : ",IF(VALUE(RIGHT(F7,LEN(F7)-FIND(":",F7)))&gt;VALUE(LEFT(F7,FIND(":",F7)-1)),1,0)," ")</f>
        <v>#REF!</v>
      </c>
      <c r="AJ7" s="41"/>
      <c r="AK7" s="42" t="e">
        <f ca="1">IF(H7&lt;&gt;" : ",IF(VALUE(RIGHT(H7,LEN(H7)-FIND(":",H7)))&gt;VALUE(LEFT(H7,FIND(":",H7)-1)),1,0)," ")</f>
        <v>#REF!</v>
      </c>
      <c r="AL7" s="42" t="e">
        <f ca="1">IF(I7&lt;&gt;" : ",IF(VALUE(RIGHT(I7,LEN(I7)-FIND(":",I7)))&gt;VALUE(LEFT(I7,FIND(":",I7)-1)),1,0)," ")</f>
        <v>#REF!</v>
      </c>
      <c r="AM7" s="42" t="e">
        <f t="shared" ca="1" si="3"/>
        <v>#REF!</v>
      </c>
      <c r="AN7" s="42" t="e">
        <f t="shared" ca="1" si="3"/>
        <v>#REF!</v>
      </c>
      <c r="AO7" s="47" t="e">
        <f t="shared" si="9"/>
        <v>#REF!</v>
      </c>
      <c r="AP7" s="44" t="e">
        <f ca="1">SUM(IF(C7&lt;&gt;" : ",VALUE(LEFT(C7,FIND(":",C7)-1)),0),IF(D7&lt;&gt;" : ",VALUE(LEFT(D7,FIND(":",D7)-1)),0),IF(E7&lt;&gt;" : ",VALUE(LEFT(E7,FIND(":",E7)-1)),0),IF(F7&lt;&gt;" : ",VALUE(LEFT(F7,FIND(":",F7)-1)),0),IF(H7&lt;&gt;" : ",VALUE(LEFT(H7,FIND(":",H7)-1)),0),IF(I7&lt;&gt;" : ",VALUE(LEFT(I7,FIND(":",I7)-1)),0),IF(J7&lt;&gt;" : ",VALUE(LEFT(J7,FIND(":",J7)-1)),0),IF(K7&lt;&gt;" : ",VALUE(LEFT(K7,FIND(":",K7)-1)),0))</f>
        <v>#REF!</v>
      </c>
      <c r="AQ7" s="44" t="e">
        <f ca="1">-SUM(IF(C7&lt;&gt;" : ",VALUE(RIGHT(C7,LEN(C7)-FIND(":",C7))),0),IF(D7&lt;&gt;" : ",VALUE(RIGHT(D7,LEN(D7)-FIND(":",D7))),0),IF(E7&lt;&gt;" : ",VALUE(RIGHT(E7,LEN(E7)-FIND(":",E7))),0),IF(F7&lt;&gt;" : ",VALUE(RIGHT(F7,LEN(F7)-FIND(":",F7))),0),IF(H7&lt;&gt;" : ",VALUE(RIGHT(H7,LEN(H7)-FIND(":",H7))),0),IF(I7&lt;&gt;" : ",VALUE(RIGHT(I7,LEN(I7)-FIND(":",I7))),0),IF(J7&lt;&gt;" : ",VALUE(RIGHT(J7,LEN(J7)-FIND(":",J7))),0),IF(K7&lt;&gt;" : ",VALUE(RIGHT(K7,LEN(K7)-FIND(":",K7))),0))</f>
        <v>#REF!</v>
      </c>
      <c r="AR7" s="1" t="e">
        <f t="shared" ca="1" si="5"/>
        <v>#REF!</v>
      </c>
    </row>
    <row r="8" spans="1:47">
      <c r="A8" t="e">
        <f>#REF!</f>
        <v>#REF!</v>
      </c>
      <c r="B8" t="e">
        <f>#REF!</f>
        <v>#REF!</v>
      </c>
      <c r="C8" s="1" t="e">
        <f>IF(#REF!&lt;&gt;0,#REF!," : ")</f>
        <v>#REF!</v>
      </c>
      <c r="D8" s="1" t="e">
        <f>IF(#REF!&lt;&gt;0,#REF!," : ")</f>
        <v>#REF!</v>
      </c>
      <c r="E8" s="1" t="e">
        <f>IF(#REF!&lt;&gt;0,#REF!," : ")</f>
        <v>#REF!</v>
      </c>
      <c r="F8" s="1" t="e">
        <f>IF(#REF!&lt;&gt;0,#REF!," : ")</f>
        <v>#REF!</v>
      </c>
      <c r="G8" s="1" t="e">
        <f>IF(#REF!&lt;&gt;0,#REF!," : ")</f>
        <v>#REF!</v>
      </c>
      <c r="H8" s="46"/>
      <c r="I8" s="1" t="e">
        <f t="shared" ca="1" si="0"/>
        <v>#REF!</v>
      </c>
      <c r="J8" s="1" t="e">
        <f t="shared" ca="1" si="0"/>
        <v>#REF!</v>
      </c>
      <c r="K8" s="1" t="e">
        <f t="shared" ca="1" si="0"/>
        <v>#REF!</v>
      </c>
      <c r="L8" s="42" t="e">
        <f t="shared" si="4"/>
        <v>#REF!</v>
      </c>
      <c r="M8" s="42" t="e">
        <f t="shared" si="4"/>
        <v>#REF!</v>
      </c>
      <c r="N8" s="42" t="e">
        <f t="shared" si="1"/>
        <v>#REF!</v>
      </c>
      <c r="O8" s="42" t="e">
        <f t="shared" si="1"/>
        <v>#REF!</v>
      </c>
      <c r="P8" s="42" t="e">
        <f t="shared" si="1"/>
        <v>#REF!</v>
      </c>
      <c r="Q8" s="43"/>
      <c r="R8" s="42" t="e">
        <f t="shared" ca="1" si="1"/>
        <v>#REF!</v>
      </c>
      <c r="S8" s="42" t="e">
        <f t="shared" ca="1" si="1"/>
        <v>#REF!</v>
      </c>
      <c r="T8" s="42" t="e">
        <f t="shared" ca="1" si="1"/>
        <v>#REF!</v>
      </c>
      <c r="U8" s="47" t="e">
        <f t="shared" si="6"/>
        <v>#REF!</v>
      </c>
      <c r="V8" s="42" t="e">
        <f t="shared" si="7"/>
        <v>#REF!</v>
      </c>
      <c r="W8" s="42" t="e">
        <f t="shared" si="7"/>
        <v>#REF!</v>
      </c>
      <c r="X8" s="42" t="e">
        <f t="shared" si="7"/>
        <v>#REF!</v>
      </c>
      <c r="Y8" s="42" t="e">
        <f>IF(F8=" : ", " ",IF(RIGHT(F8,LEN(F8)-FIND(":",F8))=LEFT(F8,FIND(":",F8)-1),1,0))</f>
        <v>#REF!</v>
      </c>
      <c r="Z8" s="42" t="e">
        <f>IF(G8=" : ", " ",IF(RIGHT(G8,LEN(G8)-FIND(":",G8))=LEFT(G8,FIND(":",G8)-1),1,0))</f>
        <v>#REF!</v>
      </c>
      <c r="AA8" s="41"/>
      <c r="AB8" s="42" t="e">
        <f t="shared" ca="1" si="2"/>
        <v>#REF!</v>
      </c>
      <c r="AC8" s="42" t="e">
        <f t="shared" ca="1" si="2"/>
        <v>#REF!</v>
      </c>
      <c r="AD8" s="42" t="e">
        <f t="shared" ca="1" si="2"/>
        <v>#REF!</v>
      </c>
      <c r="AE8" s="48" t="e">
        <f t="shared" si="8"/>
        <v>#REF!</v>
      </c>
      <c r="AF8" s="42" t="e">
        <f>IF(C8&lt;&gt;" : ",IF(VALUE(RIGHT(C8,LEN(C8)-FIND(":",C8)))&gt;VALUE(LEFT(C8,FIND(":",C8)-1)),1,0)," ")</f>
        <v>#REF!</v>
      </c>
      <c r="AG8" s="42" t="e">
        <f>IF(D8&lt;&gt;" : ",IF(VALUE(RIGHT(D8,LEN(D8)-FIND(":",D8)))&gt;VALUE(LEFT(D8,FIND(":",D8)-1)),1,0)," ")</f>
        <v>#REF!</v>
      </c>
      <c r="AH8" s="42" t="e">
        <f>IF(E8&lt;&gt;" : ",IF(VALUE(RIGHT(E8,LEN(E8)-FIND(":",E8)))&gt;VALUE(LEFT(E8,FIND(":",E8)-1)),1,0)," ")</f>
        <v>#REF!</v>
      </c>
      <c r="AI8" s="42" t="e">
        <f>IF(F8&lt;&gt;" : ",IF(VALUE(RIGHT(F8,LEN(F8)-FIND(":",F8)))&gt;VALUE(LEFT(F8,FIND(":",F8)-1)),1,0)," ")</f>
        <v>#REF!</v>
      </c>
      <c r="AJ8" s="42" t="e">
        <f>IF(G8&lt;&gt;" : ",IF(VALUE(RIGHT(G8,LEN(G8)-FIND(":",G8)))&gt;VALUE(LEFT(G8,FIND(":",G8)-1)),1,0)," ")</f>
        <v>#REF!</v>
      </c>
      <c r="AK8" s="41"/>
      <c r="AL8" s="42" t="e">
        <f ca="1">IF(I8&lt;&gt;" : ",IF(VALUE(RIGHT(I8,LEN(I8)-FIND(":",I8)))&gt;VALUE(LEFT(I8,FIND(":",I8)-1)),1,0)," ")</f>
        <v>#REF!</v>
      </c>
      <c r="AM8" s="42" t="e">
        <f t="shared" ca="1" si="3"/>
        <v>#REF!</v>
      </c>
      <c r="AN8" s="42" t="e">
        <f t="shared" ca="1" si="3"/>
        <v>#REF!</v>
      </c>
      <c r="AO8" s="47" t="e">
        <f t="shared" si="9"/>
        <v>#REF!</v>
      </c>
      <c r="AP8" s="44" t="e">
        <f ca="1">SUM(IF(C8&lt;&gt;" : ",VALUE(LEFT(C8,FIND(":",C8)-1)),0),IF(D8&lt;&gt;" : ",VALUE(LEFT(D8,FIND(":",D8)-1)),0),IF(E8&lt;&gt;" : ",VALUE(LEFT(E8,FIND(":",E8)-1)),0),IF(F8&lt;&gt;" : ",VALUE(LEFT(F8,FIND(":",F8)-1)),0),IF(G8&lt;&gt;" : ",VALUE(LEFT(G8,FIND(":",G8)-1)),0),IF(I8&lt;&gt;" : ",VALUE(LEFT(I8,FIND(":",I8)-1)),0),IF(J8&lt;&gt;" : ",VALUE(LEFT(J8,FIND(":",J8)-1)),0),IF(K8&lt;&gt;" : ",VALUE(LEFT(K8,FIND(":",K8)-1)),0))</f>
        <v>#REF!</v>
      </c>
      <c r="AQ8" s="44" t="e">
        <f ca="1">-SUM(IF(C8&lt;&gt;" : ",VALUE(RIGHT(C8,LEN(C8)-FIND(":",C8))),0),IF(D8&lt;&gt;" : ",VALUE(RIGHT(D8,LEN(D8)-FIND(":",D8))),0),IF(E8&lt;&gt;" : ",VALUE(RIGHT(E8,LEN(E8)-FIND(":",E8))),0),IF(G8&lt;&gt;" : ",VALUE(RIGHT(G8,LEN(G8)-FIND(":",G8))),0),IF(F8&lt;&gt;" : ",VALUE(RIGHT(F8,LEN(F8)-FIND(":",F8))),0),IF(I8&lt;&gt;" : ",VALUE(RIGHT(I8,LEN(I8)-FIND(":",I8))),0),IF(J8&lt;&gt;" : ",VALUE(RIGHT(J8,LEN(J8)-FIND(":",J8))),0),IF(K8&lt;&gt;" : ",VALUE(RIGHT(K8,LEN(K8)-FIND(":",K8))),0))</f>
        <v>#REF!</v>
      </c>
      <c r="AR8" s="1" t="e">
        <f t="shared" ca="1" si="5"/>
        <v>#REF!</v>
      </c>
    </row>
    <row r="9" spans="1:47">
      <c r="A9" t="e">
        <f>#REF!</f>
        <v>#REF!</v>
      </c>
      <c r="B9" t="e">
        <f>#REF!</f>
        <v>#REF!</v>
      </c>
      <c r="C9" s="1" t="e">
        <f>IF(#REF!&lt;&gt;0,#REF!," : ")</f>
        <v>#REF!</v>
      </c>
      <c r="D9" s="1" t="e">
        <f>IF(#REF!&lt;&gt;0,#REF!," : ")</f>
        <v>#REF!</v>
      </c>
      <c r="E9" s="1" t="e">
        <f>IF(#REF!&lt;&gt;0,#REF!," : ")</f>
        <v>#REF!</v>
      </c>
      <c r="F9" s="1" t="e">
        <f>IF(#REF!&lt;&gt;0,#REF!," : ")</f>
        <v>#REF!</v>
      </c>
      <c r="G9" s="1" t="e">
        <f>IF(#REF!&lt;&gt;0,#REF!," : ")</f>
        <v>#REF!</v>
      </c>
      <c r="H9" s="1" t="e">
        <f>IF(#REF!&lt;&gt;0,#REF!," : ")</f>
        <v>#REF!</v>
      </c>
      <c r="I9" s="46" t="e">
        <f>IF(#REF!&lt;&gt;0,#REF!," ")</f>
        <v>#REF!</v>
      </c>
      <c r="J9" s="1" t="e">
        <f t="shared" ca="1" si="0"/>
        <v>#REF!</v>
      </c>
      <c r="K9" s="1" t="e">
        <f t="shared" ca="1" si="0"/>
        <v>#REF!</v>
      </c>
      <c r="L9" s="42" t="e">
        <f t="shared" si="4"/>
        <v>#REF!</v>
      </c>
      <c r="M9" s="42" t="e">
        <f t="shared" si="4"/>
        <v>#REF!</v>
      </c>
      <c r="N9" s="42" t="e">
        <f t="shared" si="1"/>
        <v>#REF!</v>
      </c>
      <c r="O9" s="42" t="e">
        <f t="shared" si="1"/>
        <v>#REF!</v>
      </c>
      <c r="P9" s="42" t="e">
        <f t="shared" si="1"/>
        <v>#REF!</v>
      </c>
      <c r="Q9" s="42" t="e">
        <f t="shared" si="1"/>
        <v>#REF!</v>
      </c>
      <c r="R9" s="43"/>
      <c r="S9" s="42" t="e">
        <f t="shared" ca="1" si="1"/>
        <v>#REF!</v>
      </c>
      <c r="T9" s="42" t="e">
        <f t="shared" ca="1" si="1"/>
        <v>#REF!</v>
      </c>
      <c r="U9" s="47" t="e">
        <f t="shared" si="6"/>
        <v>#REF!</v>
      </c>
      <c r="V9" s="42" t="e">
        <f t="shared" si="7"/>
        <v>#REF!</v>
      </c>
      <c r="W9" s="42" t="e">
        <f t="shared" si="7"/>
        <v>#REF!</v>
      </c>
      <c r="X9" s="42" t="e">
        <f t="shared" si="7"/>
        <v>#REF!</v>
      </c>
      <c r="Y9" s="42" t="e">
        <f>IF(F9=" : ", " ",IF(RIGHT(F9,LEN(F9)-FIND(":",F9))=LEFT(F9,FIND(":",F9)-1),1,0))</f>
        <v>#REF!</v>
      </c>
      <c r="Z9" s="42" t="e">
        <f>IF(G9=" : ", " ",IF(RIGHT(G9,LEN(G9)-FIND(":",G9))=LEFT(G9,FIND(":",G9)-1),1,0))</f>
        <v>#REF!</v>
      </c>
      <c r="AA9" s="42" t="e">
        <f>IF(H9=" : ", " ",IF(RIGHT(H9,LEN(H9)-FIND(":",H9))=LEFT(H9,FIND(":",H9)-1),1,0))</f>
        <v>#REF!</v>
      </c>
      <c r="AB9" s="41"/>
      <c r="AC9" s="42" t="e">
        <f t="shared" ca="1" si="2"/>
        <v>#REF!</v>
      </c>
      <c r="AD9" s="42" t="e">
        <f t="shared" ca="1" si="2"/>
        <v>#REF!</v>
      </c>
      <c r="AE9" s="48" t="e">
        <f t="shared" si="8"/>
        <v>#REF!</v>
      </c>
      <c r="AF9" s="42" t="e">
        <f t="shared" ref="AF9:AM11" si="10">IF(C9&lt;&gt;" : ",IF(VALUE(RIGHT(C9,LEN(C9)-FIND(":",C9)))&gt;VALUE(LEFT(C9,FIND(":",C9)-1)),1,0)," ")</f>
        <v>#REF!</v>
      </c>
      <c r="AG9" s="42" t="e">
        <f t="shared" si="10"/>
        <v>#REF!</v>
      </c>
      <c r="AH9" s="42" t="e">
        <f t="shared" si="10"/>
        <v>#REF!</v>
      </c>
      <c r="AI9" s="42" t="e">
        <f t="shared" si="10"/>
        <v>#REF!</v>
      </c>
      <c r="AJ9" s="42" t="e">
        <f t="shared" si="10"/>
        <v>#REF!</v>
      </c>
      <c r="AK9" s="42" t="e">
        <f t="shared" si="10"/>
        <v>#REF!</v>
      </c>
      <c r="AL9" s="41"/>
      <c r="AM9" s="42" t="e">
        <f t="shared" ca="1" si="3"/>
        <v>#REF!</v>
      </c>
      <c r="AN9" s="42" t="e">
        <f t="shared" ca="1" si="3"/>
        <v>#REF!</v>
      </c>
      <c r="AO9" s="47" t="e">
        <f t="shared" si="9"/>
        <v>#REF!</v>
      </c>
      <c r="AP9" s="44" t="e">
        <f ca="1">SUM(IF(C9&lt;&gt;" : ",VALUE(LEFT(C9,FIND(":",C9)-1)),0),IF(D9&lt;&gt;" : ",VALUE(LEFT(D9,FIND(":",D9)-1)),0),IF(E9&lt;&gt;" : ",VALUE(LEFT(E9,FIND(":",E9)-1)),0),IF(F9&lt;&gt;" : ",VALUE(LEFT(F9,FIND(":",F9)-1)),0),IF(G9&lt;&gt;" : ",VALUE(LEFT(G9,FIND(":",G9)-1)),0),IF(H9&lt;&gt;" : ",VALUE(LEFT(H9,FIND(":",H9)-1)),0),IF(J9&lt;&gt;" : ",VALUE(LEFT(J9,FIND(":",J9)-1)),0),IF(K9&lt;&gt;" : ",VALUE(LEFT(K9,FIND(":",K9)-1)),0))</f>
        <v>#REF!</v>
      </c>
      <c r="AQ9" s="44" t="e">
        <f ca="1">-SUM(IF(C9&lt;&gt;" : ",VALUE(RIGHT(C9,LEN(C9)-FIND(":",C9))),0),IF(D9&lt;&gt;" : ",VALUE(RIGHT(D9,LEN(D9)-FIND(":",D9))),0),IF(E9&lt;&gt;" : ",VALUE(RIGHT(E9,LEN(E9)-FIND(":",E9))),0),IF(G9&lt;&gt;" : ",VALUE(RIGHT(G9,LEN(G9)-FIND(":",G9))),0),IF(H9&lt;&gt;" : ",VALUE(RIGHT(H9,LEN(H9)-FIND(":",H9))),0),IF(F9&lt;&gt;" : ",VALUE(RIGHT(F9,LEN(F9)-FIND(":",F9))),0),IF(J9&lt;&gt;" : ",VALUE(RIGHT(J9,LEN(J9)-FIND(":",J9))),0),IF(K9&lt;&gt;" : ",VALUE(RIGHT(K9,LEN(K9)-FIND(":",K9))),0))</f>
        <v>#REF!</v>
      </c>
      <c r="AR9" s="1" t="e">
        <f t="shared" ca="1" si="5"/>
        <v>#REF!</v>
      </c>
    </row>
    <row r="10" spans="1:47">
      <c r="A10" t="e">
        <f>#REF!</f>
        <v>#REF!</v>
      </c>
      <c r="B10" t="e">
        <f>#REF!</f>
        <v>#REF!</v>
      </c>
      <c r="C10" s="1" t="e">
        <f>IF(#REF!&lt;&gt;0,#REF!," : ")</f>
        <v>#REF!</v>
      </c>
      <c r="D10" s="1" t="e">
        <f>IF(#REF!&lt;&gt;0,#REF!," : ")</f>
        <v>#REF!</v>
      </c>
      <c r="E10" s="1" t="e">
        <f>IF(#REF!&lt;&gt;0,#REF!," : ")</f>
        <v>#REF!</v>
      </c>
      <c r="F10" s="1" t="e">
        <f>IF(#REF!&lt;&gt;0,#REF!," : ")</f>
        <v>#REF!</v>
      </c>
      <c r="G10" s="1" t="e">
        <f>IF(#REF!&lt;&gt;0,#REF!," : ")</f>
        <v>#REF!</v>
      </c>
      <c r="H10" s="1" t="e">
        <f>IF(#REF!&lt;&gt;0,#REF!," : ")</f>
        <v>#REF!</v>
      </c>
      <c r="I10" s="1" t="e">
        <f>IF(#REF!&lt;&gt;0,#REF!," : ")</f>
        <v>#REF!</v>
      </c>
      <c r="J10" s="46" t="e">
        <f>IF(#REF!&lt;&gt;0,#REF!," ")</f>
        <v>#REF!</v>
      </c>
      <c r="K10" s="1" t="e">
        <f t="shared" ca="1" si="0"/>
        <v>#REF!</v>
      </c>
      <c r="L10" s="42" t="e">
        <f t="shared" si="4"/>
        <v>#REF!</v>
      </c>
      <c r="M10" s="42" t="e">
        <f t="shared" si="4"/>
        <v>#REF!</v>
      </c>
      <c r="N10" s="42" t="e">
        <f t="shared" si="1"/>
        <v>#REF!</v>
      </c>
      <c r="O10" s="42" t="e">
        <f t="shared" si="1"/>
        <v>#REF!</v>
      </c>
      <c r="P10" s="42" t="e">
        <f t="shared" si="1"/>
        <v>#REF!</v>
      </c>
      <c r="Q10" s="42" t="e">
        <f t="shared" si="1"/>
        <v>#REF!</v>
      </c>
      <c r="R10" s="42" t="e">
        <f t="shared" si="1"/>
        <v>#REF!</v>
      </c>
      <c r="S10" s="43"/>
      <c r="T10" s="42" t="e">
        <f t="shared" ca="1" si="1"/>
        <v>#REF!</v>
      </c>
      <c r="U10" s="47" t="e">
        <f t="shared" si="6"/>
        <v>#REF!</v>
      </c>
      <c r="V10" s="42" t="e">
        <f t="shared" si="7"/>
        <v>#REF!</v>
      </c>
      <c r="W10" s="42" t="e">
        <f t="shared" si="7"/>
        <v>#REF!</v>
      </c>
      <c r="X10" s="42" t="e">
        <f t="shared" si="7"/>
        <v>#REF!</v>
      </c>
      <c r="Y10" s="42" t="e">
        <f>IF(F10=" : ", " ",IF(RIGHT(F10,LEN(F10)-FIND(":",F10))=LEFT(F10,FIND(":",F10)-1),1,0))</f>
        <v>#REF!</v>
      </c>
      <c r="Z10" s="42" t="e">
        <f>IF(G10=" : ", " ",IF(RIGHT(G10,LEN(G10)-FIND(":",G10))=LEFT(G10,FIND(":",G10)-1),1,0))</f>
        <v>#REF!</v>
      </c>
      <c r="AA10" s="42" t="e">
        <f>IF(H10=" : ", " ",IF(RIGHT(H10,LEN(H10)-FIND(":",H10))=LEFT(H10,FIND(":",H10)-1),1,0))</f>
        <v>#REF!</v>
      </c>
      <c r="AB10" s="42" t="e">
        <f>IF(I10=" : ", " ",IF(RIGHT(I10,LEN(I10)-FIND(":",I10))=LEFT(I10,FIND(":",I10)-1),1,0))</f>
        <v>#REF!</v>
      </c>
      <c r="AC10" s="41"/>
      <c r="AD10" s="42" t="e">
        <f t="shared" ca="1" si="2"/>
        <v>#REF!</v>
      </c>
      <c r="AE10" s="48" t="e">
        <f t="shared" si="8"/>
        <v>#REF!</v>
      </c>
      <c r="AF10" s="42" t="e">
        <f t="shared" si="10"/>
        <v>#REF!</v>
      </c>
      <c r="AG10" s="42" t="e">
        <f t="shared" si="10"/>
        <v>#REF!</v>
      </c>
      <c r="AH10" s="42" t="e">
        <f t="shared" si="10"/>
        <v>#REF!</v>
      </c>
      <c r="AI10" s="42" t="e">
        <f t="shared" si="10"/>
        <v>#REF!</v>
      </c>
      <c r="AJ10" s="42" t="e">
        <f t="shared" si="10"/>
        <v>#REF!</v>
      </c>
      <c r="AK10" s="42" t="e">
        <f t="shared" si="10"/>
        <v>#REF!</v>
      </c>
      <c r="AL10" s="42" t="e">
        <f t="shared" si="10"/>
        <v>#REF!</v>
      </c>
      <c r="AM10" s="41"/>
      <c r="AN10" s="42" t="e">
        <f ca="1">IF(K10&lt;&gt;" : ",IF(VALUE(RIGHT(K10,LEN(K10)-FIND(":",K10)))&gt;VALUE(LEFT(K10,FIND(":",K10)-1)),1,0)," ")</f>
        <v>#REF!</v>
      </c>
      <c r="AO10" s="47" t="e">
        <f t="shared" si="9"/>
        <v>#REF!</v>
      </c>
      <c r="AP10" s="44" t="e">
        <f ca="1">SUM(IF(C10&lt;&gt;" : ",VALUE(LEFT(C10,FIND(":",C10)-1)),0),IF(D10&lt;&gt;" : ",VALUE(LEFT(D10,FIND(":",D10)-1)),0),IF(E10&lt;&gt;" : ",VALUE(LEFT(E10,FIND(":",E10)-1)),0),IF(F10&lt;&gt;" : ",VALUE(LEFT(F10,FIND(":",F10)-1)),0),IF(G10&lt;&gt;" : ",VALUE(LEFT(G10,FIND(":",G10)-1)),0),IF(H10&lt;&gt;" : ",VALUE(LEFT(H10,FIND(":",H10)-1)),0),IF(I10&lt;&gt;" : ",VALUE(LEFT(I10,FIND(":",I10)-1)),0),IF(K10&lt;&gt;" : ",VALUE(LEFT(K10,FIND(":",K10)-1)),0))</f>
        <v>#REF!</v>
      </c>
      <c r="AQ10" s="44" t="e">
        <f ca="1">-SUM(IF(C10&lt;&gt;" : ",VALUE(RIGHT(C10,LEN(C10)-FIND(":",C10))),0),IF(D10&lt;&gt;" : ",VALUE(RIGHT(D10,LEN(D10)-FIND(":",D10))),0),IF(E10&lt;&gt;" : ",VALUE(RIGHT(E10,LEN(E10)-FIND(":",E10))),0),IF(G10&lt;&gt;" : ",VALUE(RIGHT(G10,LEN(G10)-FIND(":",G10))),0),IF(H10&lt;&gt;" : ",VALUE(RIGHT(H10,LEN(H10)-FIND(":",H10))),0),IF(I10&lt;&gt;" : ",VALUE(RIGHT(I10,LEN(I10)-FIND(":",I10))),0),IF(F10&lt;&gt;" : ",VALUE(RIGHT(F10,LEN(F10)-FIND(":",F10))),0),IF(K10&lt;&gt;" : ",VALUE(RIGHT(K10,LEN(K10)-FIND(":",K10))),0))</f>
        <v>#REF!</v>
      </c>
      <c r="AR10" s="1" t="e">
        <f t="shared" ca="1" si="5"/>
        <v>#REF!</v>
      </c>
    </row>
    <row r="11" spans="1:47">
      <c r="A11" t="e">
        <f>#REF!</f>
        <v>#REF!</v>
      </c>
      <c r="B11" t="e">
        <f>#REF!</f>
        <v>#REF!</v>
      </c>
      <c r="C11" s="1" t="e">
        <f>IF(#REF!&lt;&gt;0,#REF!," : ")</f>
        <v>#REF!</v>
      </c>
      <c r="D11" s="1" t="e">
        <f>IF(#REF!&lt;&gt;0,#REF!," : ")</f>
        <v>#REF!</v>
      </c>
      <c r="E11" s="1" t="e">
        <f>IF(#REF!&lt;&gt;0,#REF!," : ")</f>
        <v>#REF!</v>
      </c>
      <c r="F11" s="1" t="e">
        <f>IF(#REF!&lt;&gt;0,#REF!," : ")</f>
        <v>#REF!</v>
      </c>
      <c r="G11" s="1" t="e">
        <f>IF(#REF!&lt;&gt;0,#REF!," : ")</f>
        <v>#REF!</v>
      </c>
      <c r="H11" s="1" t="e">
        <f>IF(#REF!&lt;&gt;0,#REF!," : ")</f>
        <v>#REF!</v>
      </c>
      <c r="I11" s="1" t="e">
        <f>IF(#REF!&lt;&gt;0,#REF!," : ")</f>
        <v>#REF!</v>
      </c>
      <c r="J11" s="1" t="e">
        <f>IF(#REF!&lt;&gt;0,#REF!," : ")</f>
        <v>#REF!</v>
      </c>
      <c r="K11" s="46"/>
      <c r="L11" s="42" t="e">
        <f t="shared" si="4"/>
        <v>#REF!</v>
      </c>
      <c r="M11" s="42" t="e">
        <f t="shared" si="4"/>
        <v>#REF!</v>
      </c>
      <c r="N11" s="42" t="e">
        <f t="shared" si="1"/>
        <v>#REF!</v>
      </c>
      <c r="O11" s="42" t="e">
        <f t="shared" si="1"/>
        <v>#REF!</v>
      </c>
      <c r="P11" s="42" t="e">
        <f t="shared" si="1"/>
        <v>#REF!</v>
      </c>
      <c r="Q11" s="42" t="e">
        <f t="shared" si="1"/>
        <v>#REF!</v>
      </c>
      <c r="R11" s="42" t="e">
        <f t="shared" si="1"/>
        <v>#REF!</v>
      </c>
      <c r="S11" s="42" t="e">
        <f t="shared" si="1"/>
        <v>#REF!</v>
      </c>
      <c r="T11" s="45"/>
      <c r="U11" s="47" t="e">
        <f t="shared" si="6"/>
        <v>#REF!</v>
      </c>
      <c r="V11" s="42" t="e">
        <f t="shared" si="7"/>
        <v>#REF!</v>
      </c>
      <c r="W11" s="42" t="e">
        <f t="shared" si="7"/>
        <v>#REF!</v>
      </c>
      <c r="X11" s="42" t="e">
        <f t="shared" si="7"/>
        <v>#REF!</v>
      </c>
      <c r="Y11" s="42" t="e">
        <f>IF(F11=" : ", " ",IF(RIGHT(F11,LEN(F11)-FIND(":",F11))=LEFT(F11,FIND(":",F11)-1),1,0))</f>
        <v>#REF!</v>
      </c>
      <c r="Z11" s="42" t="e">
        <f>IF(G11=" : ", " ",IF(RIGHT(G11,LEN(G11)-FIND(":",G11))=LEFT(G11,FIND(":",G11)-1),1,0))</f>
        <v>#REF!</v>
      </c>
      <c r="AA11" s="42" t="e">
        <f>IF(H11=" : ", " ",IF(RIGHT(H11,LEN(H11)-FIND(":",H11))=LEFT(H11,FIND(":",H11)-1),1,0))</f>
        <v>#REF!</v>
      </c>
      <c r="AB11" s="42" t="e">
        <f>IF(I11=" : ", " ",IF(RIGHT(I11,LEN(I11)-FIND(":",I11))=LEFT(I11,FIND(":",I11)-1),1,0))</f>
        <v>#REF!</v>
      </c>
      <c r="AC11" s="42" t="e">
        <f>IF(J11=" : ", " ",IF(RIGHT(J11,LEN(J11)-FIND(":",J11))=LEFT(J11,FIND(":",J11)-1),1,0))</f>
        <v>#REF!</v>
      </c>
      <c r="AD11" s="41"/>
      <c r="AE11" s="48" t="e">
        <f t="shared" si="8"/>
        <v>#REF!</v>
      </c>
      <c r="AF11" s="42" t="e">
        <f t="shared" si="10"/>
        <v>#REF!</v>
      </c>
      <c r="AG11" s="42" t="e">
        <f t="shared" si="10"/>
        <v>#REF!</v>
      </c>
      <c r="AH11" s="42" t="e">
        <f t="shared" si="10"/>
        <v>#REF!</v>
      </c>
      <c r="AI11" s="42" t="e">
        <f t="shared" si="10"/>
        <v>#REF!</v>
      </c>
      <c r="AJ11" s="42" t="e">
        <f t="shared" si="10"/>
        <v>#REF!</v>
      </c>
      <c r="AK11" s="42" t="e">
        <f t="shared" si="10"/>
        <v>#REF!</v>
      </c>
      <c r="AL11" s="42" t="e">
        <f t="shared" si="10"/>
        <v>#REF!</v>
      </c>
      <c r="AM11" s="42" t="e">
        <f t="shared" si="10"/>
        <v>#REF!</v>
      </c>
      <c r="AN11" s="41"/>
      <c r="AO11" s="47" t="e">
        <f t="shared" si="9"/>
        <v>#REF!</v>
      </c>
      <c r="AP11" s="44" t="e">
        <f>SUM(IF(C11&lt;&gt;" : ",VALUE(LEFT(C11,FIND(":",C11)-1)),0),IF(D11&lt;&gt;" : ",VALUE(LEFT(D11,FIND(":",D11)-1)),0),IF(E11&lt;&gt;" : ",VALUE(LEFT(E11,FIND(":",E11)-1)),0),IF(F11&lt;&gt;" : ",VALUE(LEFT(F11,FIND(":",F11)-1)),0),IF(G11&lt;&gt;" : ",VALUE(LEFT(G11,FIND(":",G11)-1)),0),IF(H11&lt;&gt;" : ",VALUE(LEFT(H11,FIND(":",H11)-1)),0),IF(I11&lt;&gt;" : ",VALUE(LEFT(I11,FIND(":",I11)-1)),0),IF(J11&lt;&gt;" : ",VALUE(LEFT(J11,FIND(":",J11)-1)),0))</f>
        <v>#REF!</v>
      </c>
      <c r="AQ11" s="44" t="e">
        <f>-SUM(IF(C11&lt;&gt;" : ",VALUE(RIGHT(C11,LEN(C11)-FIND(":",C11))),0),IF(D11&lt;&gt;" : ",VALUE(RIGHT(D11,LEN(D11)-FIND(":",D11))),0),IF(E11&lt;&gt;" : ",VALUE(RIGHT(E11,LEN(E11)-FIND(":",E11))),0),IF(G11&lt;&gt;" : ",VALUE(RIGHT(G11,LEN(G11)-FIND(":",G11))),0),IF(H11&lt;&gt;" : ",VALUE(RIGHT(H11,LEN(H11)-FIND(":",H11))),0),IF(I11&lt;&gt;" : ",VALUE(RIGHT(I11,LEN(I11)-FIND(":",I11))),0),IF(J11&lt;&gt;" : ",VALUE(RIGHT(J11,LEN(J11)-FIND(":",J11))),0),IF(F11&lt;&gt;" : ",VALUE(RIGHT(F11,LEN(F11)-FIND(":",F11))),0))</f>
        <v>#REF!</v>
      </c>
      <c r="AR11" s="1" t="e">
        <f t="shared" si="5"/>
        <v>#REF!</v>
      </c>
    </row>
    <row r="12" spans="1:47"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S1:AS2"/>
    <mergeCell ref="AT1:AT2"/>
    <mergeCell ref="AU1:AU2"/>
    <mergeCell ref="U1:U2"/>
    <mergeCell ref="AE1:AE2"/>
    <mergeCell ref="AO1:AO2"/>
    <mergeCell ref="AP1:AP2"/>
    <mergeCell ref="AQ1:AQ2"/>
    <mergeCell ref="AR1:AR2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2"/>
  <sheetViews>
    <sheetView zoomScale="75" workbookViewId="0">
      <selection activeCell="D9" sqref="D9"/>
    </sheetView>
  </sheetViews>
  <sheetFormatPr defaultRowHeight="12.5"/>
  <cols>
    <col min="3" max="3" width="4.54296875" bestFit="1" customWidth="1"/>
    <col min="4" max="4" width="8.1796875" bestFit="1" customWidth="1"/>
    <col min="5" max="6" width="4.54296875" bestFit="1" customWidth="1"/>
    <col min="7" max="7" width="6.26953125" bestFit="1" customWidth="1"/>
    <col min="8" max="8" width="5.26953125" bestFit="1" customWidth="1"/>
    <col min="9" max="9" width="4.7265625" bestFit="1" customWidth="1"/>
    <col min="10" max="10" width="6.7265625" bestFit="1" customWidth="1"/>
    <col min="11" max="11" width="5.54296875" bestFit="1" customWidth="1"/>
    <col min="12" max="12" width="9.7265625" customWidth="1"/>
    <col min="13" max="13" width="12.1796875" customWidth="1"/>
    <col min="14" max="14" width="7.54296875" customWidth="1"/>
    <col min="15" max="15" width="9.54296875" customWidth="1"/>
    <col min="16" max="16" width="6.1796875" customWidth="1"/>
    <col min="17" max="18" width="7" customWidth="1"/>
    <col min="19" max="19" width="5.26953125" customWidth="1"/>
    <col min="20" max="20" width="6.81640625" customWidth="1"/>
    <col min="21" max="21" width="7.81640625" customWidth="1"/>
    <col min="22" max="22" width="2" hidden="1" customWidth="1"/>
    <col min="23" max="30" width="2.26953125" hidden="1" customWidth="1"/>
    <col min="31" max="31" width="3.26953125" customWidth="1"/>
    <col min="32" max="32" width="2" hidden="1" customWidth="1"/>
    <col min="33" max="40" width="2.26953125" hidden="1" customWidth="1"/>
    <col min="41" max="41" width="2.26953125" bestFit="1" customWidth="1"/>
    <col min="42" max="42" width="8.453125" bestFit="1" customWidth="1"/>
    <col min="44" max="44" width="5.7265625" bestFit="1" customWidth="1"/>
  </cols>
  <sheetData>
    <row r="1" spans="1:47">
      <c r="C1" s="1" t="e">
        <f>#REF!</f>
        <v>#REF!</v>
      </c>
      <c r="D1" s="1" t="e">
        <f>#REF!</f>
        <v>#REF!</v>
      </c>
      <c r="E1" s="1" t="e">
        <f>#REF!</f>
        <v>#REF!</v>
      </c>
      <c r="F1" s="1" t="e">
        <f>#REF!</f>
        <v>#REF!</v>
      </c>
      <c r="G1" s="1" t="e">
        <f>#REF!</f>
        <v>#REF!</v>
      </c>
      <c r="H1" s="1" t="e">
        <f>#REF!</f>
        <v>#REF!</v>
      </c>
      <c r="I1" s="1" t="e">
        <f>#REF!</f>
        <v>#REF!</v>
      </c>
      <c r="J1" s="1" t="e">
        <f>#REF!</f>
        <v>#REF!</v>
      </c>
      <c r="K1" s="1" t="e">
        <f>#REF!</f>
        <v>#REF!</v>
      </c>
      <c r="L1" s="44">
        <v>1</v>
      </c>
      <c r="M1" s="44">
        <v>2</v>
      </c>
      <c r="N1" s="44">
        <v>3</v>
      </c>
      <c r="O1" s="44">
        <v>4</v>
      </c>
      <c r="P1" s="44">
        <v>5</v>
      </c>
      <c r="Q1" s="44">
        <v>6</v>
      </c>
      <c r="R1" s="44">
        <v>7</v>
      </c>
      <c r="S1" s="44">
        <v>8</v>
      </c>
      <c r="T1" s="44">
        <v>9</v>
      </c>
      <c r="U1" s="652" t="e">
        <f>#REF!</f>
        <v>#REF!</v>
      </c>
      <c r="V1" s="44">
        <v>1</v>
      </c>
      <c r="W1" s="44">
        <v>2</v>
      </c>
      <c r="X1" s="44">
        <v>3</v>
      </c>
      <c r="Y1" s="44">
        <v>4</v>
      </c>
      <c r="Z1" s="44">
        <v>5</v>
      </c>
      <c r="AA1" s="44">
        <v>6</v>
      </c>
      <c r="AB1" s="44">
        <v>7</v>
      </c>
      <c r="AC1" s="44">
        <v>8</v>
      </c>
      <c r="AD1" s="44">
        <v>9</v>
      </c>
      <c r="AE1" s="652" t="e">
        <f>#REF!</f>
        <v>#REF!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652" t="e">
        <f>#REF!</f>
        <v>#REF!</v>
      </c>
      <c r="AP1" s="653" t="s">
        <v>9</v>
      </c>
      <c r="AQ1" s="653" t="s">
        <v>10</v>
      </c>
      <c r="AR1" s="652" t="e">
        <f>#REF!</f>
        <v>#REF!</v>
      </c>
      <c r="AS1" s="652" t="e">
        <f>#REF!</f>
        <v>#REF!</v>
      </c>
      <c r="AT1" s="652" t="e">
        <f>#REF!</f>
        <v>#REF!</v>
      </c>
      <c r="AU1" s="652" t="e">
        <f>#REF!</f>
        <v>#REF!</v>
      </c>
    </row>
    <row r="2" spans="1:47"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s="42" t="s">
        <v>0</v>
      </c>
      <c r="M2" s="42" t="s">
        <v>0</v>
      </c>
      <c r="N2" s="42" t="s">
        <v>0</v>
      </c>
      <c r="O2" s="42" t="s">
        <v>0</v>
      </c>
      <c r="P2" s="42" t="s">
        <v>0</v>
      </c>
      <c r="Q2" s="42" t="s">
        <v>0</v>
      </c>
      <c r="R2" s="42" t="s">
        <v>0</v>
      </c>
      <c r="S2" s="42" t="s">
        <v>0</v>
      </c>
      <c r="T2" s="42" t="s">
        <v>0</v>
      </c>
      <c r="U2" s="652"/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652"/>
      <c r="AF2" s="42" t="s">
        <v>2</v>
      </c>
      <c r="AG2" s="42" t="s">
        <v>2</v>
      </c>
      <c r="AH2" s="42" t="s">
        <v>2</v>
      </c>
      <c r="AI2" s="42" t="s">
        <v>2</v>
      </c>
      <c r="AJ2" s="42" t="s">
        <v>2</v>
      </c>
      <c r="AK2" s="42" t="s">
        <v>2</v>
      </c>
      <c r="AL2" s="42" t="s">
        <v>2</v>
      </c>
      <c r="AM2" s="42" t="s">
        <v>2</v>
      </c>
      <c r="AN2" s="42" t="s">
        <v>2</v>
      </c>
      <c r="AO2" s="652"/>
      <c r="AP2" s="653"/>
      <c r="AQ2" s="653"/>
      <c r="AR2" s="652"/>
      <c r="AS2" s="652"/>
      <c r="AT2" s="652"/>
      <c r="AU2" s="652"/>
    </row>
    <row r="3" spans="1:47">
      <c r="A3" t="e">
        <f>#REF!</f>
        <v>#REF!</v>
      </c>
      <c r="B3" t="e">
        <f>#REF!</f>
        <v>#REF!</v>
      </c>
      <c r="C3" s="46"/>
      <c r="D3" s="1" t="e">
        <f ca="1">CONCATENATE(RIGHT(INDIRECT(ADDRESS(COLUMN(D3),ROW(D3),4)),LEN(INDIRECT(ADDRESS(COLUMN(D3),ROW(D3),4)))-FIND(":",INDIRECT(ADDRESS(COLUMN(D3),ROW(D3),4)))),":",LEFT(INDIRECT(ADDRESS(COLUMN(D3),ROW(D3),4)),FIND(":",INDIRECT(ADDRESS(COLUMN(D3),ROW(D3),4)))-1))</f>
        <v>#REF!</v>
      </c>
      <c r="E3" s="1" t="e">
        <f t="shared" ref="E3:K10" ca="1" si="0">CONCATENATE(RIGHT(INDIRECT(ADDRESS(COLUMN(E3),ROW(E3),4)),LEN(INDIRECT(ADDRESS(COLUMN(E3),ROW(E3),4)))-FIND(":",INDIRECT(ADDRESS(COLUMN(E3),ROW(E3),4)))),":",LEFT(INDIRECT(ADDRESS(COLUMN(E3),ROW(E3),4)),FIND(":",INDIRECT(ADDRESS(COLUMN(E3),ROW(E3),4)))-1))</f>
        <v>#REF!</v>
      </c>
      <c r="F3" s="1" t="e">
        <f t="shared" ca="1" si="0"/>
        <v>#REF!</v>
      </c>
      <c r="G3" s="1" t="e">
        <f t="shared" ca="1" si="0"/>
        <v>#REF!</v>
      </c>
      <c r="H3" s="1" t="e">
        <f t="shared" ca="1" si="0"/>
        <v>#REF!</v>
      </c>
      <c r="I3" s="1" t="e">
        <f t="shared" ca="1" si="0"/>
        <v>#REF!</v>
      </c>
      <c r="J3" s="1" t="e">
        <f t="shared" ca="1" si="0"/>
        <v>#REF!</v>
      </c>
      <c r="K3" s="1" t="e">
        <f t="shared" ca="1" si="0"/>
        <v>#REF!</v>
      </c>
      <c r="L3" s="43"/>
      <c r="M3" s="42" t="e">
        <f ca="1">IF(D3&lt;&gt;" : ",IF(VALUE(RIGHT(D3,LEN(D3)-FIND(":",D3)))&lt;VALUE(LEFT(D3,FIND(":",D3)-1)),1,0)," ")</f>
        <v>#REF!</v>
      </c>
      <c r="N3" s="42" t="e">
        <f t="shared" ref="N3:T11" ca="1" si="1">IF(E3&lt;&gt;" : ",IF(VALUE(RIGHT(E3,LEN(E3)-FIND(":",E3)))&lt;VALUE(LEFT(E3,FIND(":",E3)-1)),1,0)," ")</f>
        <v>#REF!</v>
      </c>
      <c r="O3" s="42" t="e">
        <f t="shared" ca="1" si="1"/>
        <v>#REF!</v>
      </c>
      <c r="P3" s="42" t="e">
        <f t="shared" ca="1" si="1"/>
        <v>#REF!</v>
      </c>
      <c r="Q3" s="42" t="e">
        <f t="shared" ca="1" si="1"/>
        <v>#REF!</v>
      </c>
      <c r="R3" s="42" t="e">
        <f t="shared" ca="1" si="1"/>
        <v>#REF!</v>
      </c>
      <c r="S3" s="42" t="e">
        <f t="shared" ca="1" si="1"/>
        <v>#REF!</v>
      </c>
      <c r="T3" s="42" t="e">
        <f t="shared" ca="1" si="1"/>
        <v>#REF!</v>
      </c>
      <c r="U3" s="47" t="e">
        <f ca="1">SUM(M3:T3)</f>
        <v>#REF!</v>
      </c>
      <c r="V3" s="43"/>
      <c r="W3" s="42" t="e">
        <f ca="1">IF(D3=" : ", " ",IF(RIGHT(D3,LEN(D3)-FIND(":",D3))=LEFT(D3,FIND(":",D3)-1),1,0))</f>
        <v>#REF!</v>
      </c>
      <c r="X3" s="42" t="e">
        <f t="shared" ref="X3:AD10" ca="1" si="2">IF(E3=" : ", " ",IF(RIGHT(E3,LEN(E3)-FIND(":",E3))=LEFT(E3,FIND(":",E3)-1),1,0))</f>
        <v>#REF!</v>
      </c>
      <c r="Y3" s="42" t="e">
        <f t="shared" ca="1" si="2"/>
        <v>#REF!</v>
      </c>
      <c r="Z3" s="42" t="e">
        <f t="shared" ca="1" si="2"/>
        <v>#REF!</v>
      </c>
      <c r="AA3" s="42" t="e">
        <f t="shared" ca="1" si="2"/>
        <v>#REF!</v>
      </c>
      <c r="AB3" s="42" t="e">
        <f t="shared" ca="1" si="2"/>
        <v>#REF!</v>
      </c>
      <c r="AC3" s="42" t="e">
        <f t="shared" ca="1" si="2"/>
        <v>#REF!</v>
      </c>
      <c r="AD3" s="42" t="e">
        <f t="shared" ca="1" si="2"/>
        <v>#REF!</v>
      </c>
      <c r="AE3" s="48" t="e">
        <f ca="1">SUM(W3:AD3)</f>
        <v>#REF!</v>
      </c>
      <c r="AF3" s="43"/>
      <c r="AG3" s="42" t="e">
        <f t="shared" ref="AG3:AN9" ca="1" si="3">IF(D3&lt;&gt;" : ",IF(VALUE(RIGHT(D3,LEN(D3)-FIND(":",D3)))&gt;VALUE(LEFT(D3,FIND(":",D3)-1)),1,0)," ")</f>
        <v>#REF!</v>
      </c>
      <c r="AH3" s="42" t="e">
        <f t="shared" ca="1" si="3"/>
        <v>#REF!</v>
      </c>
      <c r="AI3" s="42" t="e">
        <f t="shared" ca="1" si="3"/>
        <v>#REF!</v>
      </c>
      <c r="AJ3" s="42" t="e">
        <f t="shared" ca="1" si="3"/>
        <v>#REF!</v>
      </c>
      <c r="AK3" s="42" t="e">
        <f t="shared" ca="1" si="3"/>
        <v>#REF!</v>
      </c>
      <c r="AL3" s="42" t="e">
        <f t="shared" ca="1" si="3"/>
        <v>#REF!</v>
      </c>
      <c r="AM3" s="42" t="e">
        <f t="shared" ca="1" si="3"/>
        <v>#REF!</v>
      </c>
      <c r="AN3" s="42" t="e">
        <f t="shared" ca="1" si="3"/>
        <v>#REF!</v>
      </c>
      <c r="AO3" s="47" t="e">
        <f ca="1">SUM(AG3:AN3)</f>
        <v>#REF!</v>
      </c>
      <c r="AP3" s="44" t="e">
        <f ca="1">SUM(IF(D3&lt;&gt;" : ",VALUE(LEFT(D3,FIND(":",D3)-1)),0),IF(E3&lt;&gt;" : ",VALUE(LEFT(E3,FIND(":",E3)-1)),0),IF(F3&lt;&gt;" : ",VALUE(LEFT(F3,FIND(":",F3)-1)),0),IF(G3&lt;&gt;" : ",VALUE(LEFT(G3,FIND(":",G3)-1)),0),IF(H3&lt;&gt;" : ",VALUE(LEFT(H3,FIND(":",H3)-1)),0),IF(I3&lt;&gt;" : ",VALUE(LEFT(I3,FIND(":",I3)-1)),0),IF(J3&lt;&gt;" : ",VALUE(LEFT(J3,FIND(":",J3)-1)),0),IF(K3&lt;&gt;" : ",VALUE(LEFT(K3,FIND(":",K3)-1)),0))</f>
        <v>#REF!</v>
      </c>
      <c r="AQ3" s="44" t="e">
        <f ca="1">-SUM(IF(D3&lt;&gt;" : ",VALUE(RIGHT(D3,LEN(D3)-FIND(":",D3))),0),IF(E3&lt;&gt;" : ",VALUE(RIGHT(E3,LEN(E3)-FIND(":",E3))),0),IF(F3&lt;&gt;" : ",VALUE(RIGHT(F3,LEN(F3)-FIND(":",F3))),0),IF(G3&lt;&gt;" : ",VALUE(RIGHT(G3,LEN(G3)-FIND(":",G3))),0),IF(H3&lt;&gt;" : ",VALUE(RIGHT(H3,LEN(H3)-FIND(":",H3))),0),IF(I3&lt;&gt;" : ",VALUE(RIGHT(I3,LEN(I3)-FIND(":",I3))),0),IF(J3&lt;&gt;" : ",VALUE(RIGHT(J3,LEN(J3)-FIND(":",J3))),0),IF(K3&lt;&gt;" : ",VALUE(RIGHT(K3,LEN(K3)-FIND(":",K3))),0))</f>
        <v>#REF!</v>
      </c>
      <c r="AR3" s="1" t="e">
        <f ca="1">AP3+AQ3</f>
        <v>#REF!</v>
      </c>
    </row>
    <row r="4" spans="1:47">
      <c r="A4" t="e">
        <f>#REF!</f>
        <v>#REF!</v>
      </c>
      <c r="B4" t="e">
        <f>#REF!</f>
        <v>#REF!</v>
      </c>
      <c r="C4" s="1" t="e">
        <f>IF(#REF!&lt;&gt;0,#REF!," ")</f>
        <v>#REF!</v>
      </c>
      <c r="D4" s="46"/>
      <c r="E4" s="1" t="e">
        <f t="shared" ca="1" si="0"/>
        <v>#REF!</v>
      </c>
      <c r="F4" s="1" t="e">
        <f t="shared" ca="1" si="0"/>
        <v>#REF!</v>
      </c>
      <c r="G4" s="1" t="e">
        <f t="shared" ca="1" si="0"/>
        <v>#REF!</v>
      </c>
      <c r="H4" s="1" t="e">
        <f t="shared" ca="1" si="0"/>
        <v>#REF!</v>
      </c>
      <c r="I4" s="1" t="e">
        <f t="shared" ca="1" si="0"/>
        <v>#REF!</v>
      </c>
      <c r="J4" s="1" t="e">
        <f t="shared" ca="1" si="0"/>
        <v>#REF!</v>
      </c>
      <c r="K4" s="1" t="e">
        <f t="shared" ca="1" si="0"/>
        <v>#REF!</v>
      </c>
      <c r="L4" s="42" t="e">
        <f t="shared" ref="L4:M11" si="4">IF(C4&lt;&gt;" : ",IF(VALUE(RIGHT(C4,LEN(C4)-FIND(":",C4)))&lt;VALUE(LEFT(C4,FIND(":",C4)-1)),1,0)," ")</f>
        <v>#REF!</v>
      </c>
      <c r="M4" s="43"/>
      <c r="N4" s="42" t="e">
        <f t="shared" ca="1" si="1"/>
        <v>#REF!</v>
      </c>
      <c r="O4" s="42" t="e">
        <f t="shared" ca="1" si="1"/>
        <v>#REF!</v>
      </c>
      <c r="P4" s="42" t="e">
        <f t="shared" ca="1" si="1"/>
        <v>#REF!</v>
      </c>
      <c r="Q4" s="42" t="e">
        <f t="shared" ca="1" si="1"/>
        <v>#REF!</v>
      </c>
      <c r="R4" s="42" t="e">
        <f t="shared" ca="1" si="1"/>
        <v>#REF!</v>
      </c>
      <c r="S4" s="42" t="e">
        <f t="shared" ca="1" si="1"/>
        <v>#REF!</v>
      </c>
      <c r="T4" s="42" t="e">
        <f t="shared" ca="1" si="1"/>
        <v>#REF!</v>
      </c>
      <c r="U4" s="47" t="e">
        <f>SUM(L4:T4)</f>
        <v>#REF!</v>
      </c>
      <c r="V4" s="42" t="e">
        <f>IF(C4=" : ", " ",IF(RIGHT(C4,LEN(C4)-FIND(":",C4))=LEFT(C4,FIND(":",C4)-1),1,0))</f>
        <v>#REF!</v>
      </c>
      <c r="W4" s="41"/>
      <c r="X4" s="42" t="e">
        <f t="shared" ca="1" si="2"/>
        <v>#REF!</v>
      </c>
      <c r="Y4" s="42" t="e">
        <f t="shared" ca="1" si="2"/>
        <v>#REF!</v>
      </c>
      <c r="Z4" s="42" t="e">
        <f t="shared" ca="1" si="2"/>
        <v>#REF!</v>
      </c>
      <c r="AA4" s="42" t="e">
        <f t="shared" ca="1" si="2"/>
        <v>#REF!</v>
      </c>
      <c r="AB4" s="42" t="e">
        <f t="shared" ca="1" si="2"/>
        <v>#REF!</v>
      </c>
      <c r="AC4" s="42" t="e">
        <f t="shared" ca="1" si="2"/>
        <v>#REF!</v>
      </c>
      <c r="AD4" s="42" t="e">
        <f t="shared" ca="1" si="2"/>
        <v>#REF!</v>
      </c>
      <c r="AE4" s="48" t="e">
        <f>SUM(V4:AD4)</f>
        <v>#REF!</v>
      </c>
      <c r="AF4" s="42" t="e">
        <f>IF(C4&lt;&gt;" : ",IF(VALUE(RIGHT(C4,LEN(C4)-FIND(":",C4)))&gt;VALUE(LEFT(C4,FIND(":",C4)-1)),1,0)," ")</f>
        <v>#REF!</v>
      </c>
      <c r="AG4" s="41"/>
      <c r="AH4" s="42" t="e">
        <f ca="1">IF(E4&lt;&gt;" : ",IF(VALUE(RIGHT(E4,LEN(E4)-FIND(":",E4)))&gt;VALUE(LEFT(E4,FIND(":",E4)-1)),1,0)," ")</f>
        <v>#REF!</v>
      </c>
      <c r="AI4" s="42" t="e">
        <f ca="1">IF(F4&lt;&gt;" : ",IF(VALUE(RIGHT(F4,LEN(F4)-FIND(":",F4)))&gt;VALUE(LEFT(F4,FIND(":",F4)-1)),1,0)," ")</f>
        <v>#REF!</v>
      </c>
      <c r="AJ4" s="42" t="e">
        <f ca="1">IF(G4&lt;&gt;" : ",IF(VALUE(RIGHT(G4,LEN(G4)-FIND(":",G4)))&gt;VALUE(LEFT(G4,FIND(":",G4)-1)),1,0)," ")</f>
        <v>#REF!</v>
      </c>
      <c r="AK4" s="42" t="e">
        <f ca="1">IF(H4&lt;&gt;" : ",IF(VALUE(RIGHT(H4,LEN(H4)-FIND(":",H4)))&gt;VALUE(LEFT(H4,FIND(":",H4)-1)),1,0)," ")</f>
        <v>#REF!</v>
      </c>
      <c r="AL4" s="42" t="e">
        <f ca="1">IF(I4&lt;&gt;" : ",IF(VALUE(RIGHT(I4,LEN(I4)-FIND(":",I4)))&gt;VALUE(LEFT(I4,FIND(":",I4)-1)),1,0)," ")</f>
        <v>#REF!</v>
      </c>
      <c r="AM4" s="42" t="e">
        <f t="shared" ca="1" si="3"/>
        <v>#REF!</v>
      </c>
      <c r="AN4" s="42" t="e">
        <f t="shared" ca="1" si="3"/>
        <v>#REF!</v>
      </c>
      <c r="AO4" s="47" t="e">
        <f>SUM(AF4:AN4)</f>
        <v>#REF!</v>
      </c>
      <c r="AP4" s="44" t="e">
        <f ca="1">SUM(IF(C4&lt;&gt;" : ",VALUE(LEFT(C4,FIND(":",C4)-1)),0),IF(E4&lt;&gt;" : ",VALUE(LEFT(E4,FIND(":",E4)-1)),0),IF(F4&lt;&gt;" : ",VALUE(LEFT(F4,FIND(":",F4)-1)),0),IF(G4&lt;&gt;" : ",VALUE(LEFT(G4,FIND(":",G4)-1)),0),IF(H4&lt;&gt;" : ",VALUE(LEFT(H4,FIND(":",H4)-1)),0),IF(I4&lt;&gt;" : ",VALUE(LEFT(I4,FIND(":",I4)-1)),0),IF(J4&lt;&gt;" : ",VALUE(LEFT(J4,FIND(":",J4)-1)),0),IF(K4&lt;&gt;" : ",VALUE(LEFT(K4,FIND(":",K4)-1)),0))</f>
        <v>#REF!</v>
      </c>
      <c r="AQ4" s="44" t="e">
        <f ca="1">-SUM(IF(C4&lt;&gt;" : ",VALUE(RIGHT(C4,LEN(C4)-FIND(":",C4))),0),IF(E4&lt;&gt;" : ",VALUE(RIGHT(E4,LEN(E4)-FIND(":",E4))),0),IF(F4&lt;&gt;" : ",VALUE(RIGHT(F4,LEN(F4)-FIND(":",F4))),0),IF(G4&lt;&gt;" : ",VALUE(RIGHT(G4,LEN(G4)-FIND(":",G4))),0),IF(H4&lt;&gt;" : ",VALUE(RIGHT(H4,LEN(H4)-FIND(":",H4))),0),IF(I4&lt;&gt;" : ",VALUE(RIGHT(I4,LEN(I4)-FIND(":",I4))),0),IF(J4&lt;&gt;" : ",VALUE(RIGHT(J4,LEN(J4)-FIND(":",J4))),0),IF(K4&lt;&gt;" : ",VALUE(RIGHT(K4,LEN(K4)-FIND(":",K4))),0))</f>
        <v>#REF!</v>
      </c>
      <c r="AR4" s="1" t="e">
        <f t="shared" ref="AR4:AR11" ca="1" si="5">AP4+AQ4</f>
        <v>#REF!</v>
      </c>
    </row>
    <row r="5" spans="1:47">
      <c r="A5" t="e">
        <f>#REF!</f>
        <v>#REF!</v>
      </c>
      <c r="B5" t="e">
        <f>#REF!</f>
        <v>#REF!</v>
      </c>
      <c r="C5" s="1" t="e">
        <f>IF(#REF!&lt;&gt;0,#REF!," : ")</f>
        <v>#REF!</v>
      </c>
      <c r="D5" s="1" t="e">
        <f>IF(#REF!&lt;&gt;0,#REF!," : ")</f>
        <v>#REF!</v>
      </c>
      <c r="E5" s="46"/>
      <c r="F5" s="1" t="e">
        <f t="shared" ca="1" si="0"/>
        <v>#REF!</v>
      </c>
      <c r="G5" s="1" t="e">
        <f t="shared" ca="1" si="0"/>
        <v>#REF!</v>
      </c>
      <c r="H5" s="1" t="e">
        <f t="shared" ca="1" si="0"/>
        <v>#REF!</v>
      </c>
      <c r="I5" s="1" t="e">
        <f t="shared" ca="1" si="0"/>
        <v>#REF!</v>
      </c>
      <c r="J5" s="1" t="e">
        <f t="shared" ca="1" si="0"/>
        <v>#REF!</v>
      </c>
      <c r="K5" s="1" t="e">
        <f t="shared" ca="1" si="0"/>
        <v>#REF!</v>
      </c>
      <c r="L5" s="42" t="e">
        <f t="shared" si="4"/>
        <v>#REF!</v>
      </c>
      <c r="M5" s="42" t="e">
        <f t="shared" si="4"/>
        <v>#REF!</v>
      </c>
      <c r="N5" s="43"/>
      <c r="O5" s="42" t="e">
        <f t="shared" ca="1" si="1"/>
        <v>#REF!</v>
      </c>
      <c r="P5" s="42" t="e">
        <f t="shared" ca="1" si="1"/>
        <v>#REF!</v>
      </c>
      <c r="Q5" s="42" t="e">
        <f t="shared" ca="1" si="1"/>
        <v>#REF!</v>
      </c>
      <c r="R5" s="42" t="e">
        <f t="shared" ca="1" si="1"/>
        <v>#REF!</v>
      </c>
      <c r="S5" s="42" t="e">
        <f t="shared" ca="1" si="1"/>
        <v>#REF!</v>
      </c>
      <c r="T5" s="42" t="e">
        <f t="shared" ca="1" si="1"/>
        <v>#REF!</v>
      </c>
      <c r="U5" s="47" t="e">
        <f t="shared" ref="U5:U11" si="6">SUM(L5:T5)</f>
        <v>#REF!</v>
      </c>
      <c r="V5" s="42" t="e">
        <f t="shared" ref="V5:X11" si="7">IF(C5=" : ", " ",IF(RIGHT(C5,LEN(C5)-FIND(":",C5))=LEFT(C5,FIND(":",C5)-1),1,0))</f>
        <v>#REF!</v>
      </c>
      <c r="W5" s="42" t="e">
        <f t="shared" si="7"/>
        <v>#REF!</v>
      </c>
      <c r="X5" s="41"/>
      <c r="Y5" s="42" t="e">
        <f t="shared" ca="1" si="2"/>
        <v>#REF!</v>
      </c>
      <c r="Z5" s="42" t="e">
        <f t="shared" ca="1" si="2"/>
        <v>#REF!</v>
      </c>
      <c r="AA5" s="42" t="e">
        <f t="shared" ca="1" si="2"/>
        <v>#REF!</v>
      </c>
      <c r="AB5" s="42" t="e">
        <f t="shared" ca="1" si="2"/>
        <v>#REF!</v>
      </c>
      <c r="AC5" s="42" t="e">
        <f t="shared" ca="1" si="2"/>
        <v>#REF!</v>
      </c>
      <c r="AD5" s="42" t="e">
        <f t="shared" ca="1" si="2"/>
        <v>#REF!</v>
      </c>
      <c r="AE5" s="48" t="e">
        <f t="shared" ref="AE5:AE11" si="8">SUM(V5:AD5)</f>
        <v>#REF!</v>
      </c>
      <c r="AF5" s="42" t="e">
        <f>IF(C5&lt;&gt;" : ",IF(VALUE(RIGHT(C5,LEN(C5)-FIND(":",C5)))&gt;VALUE(LEFT(C5,FIND(":",C5)-1)),1,0)," ")</f>
        <v>#REF!</v>
      </c>
      <c r="AG5" s="42" t="e">
        <f>IF(D5&lt;&gt;" : ",IF(VALUE(RIGHT(D5,LEN(D5)-FIND(":",D5)))&gt;VALUE(LEFT(D5,FIND(":",D5)-1)),1,0)," ")</f>
        <v>#REF!</v>
      </c>
      <c r="AH5" s="41"/>
      <c r="AI5" s="42" t="e">
        <f ca="1">IF(F5&lt;&gt;" : ",IF(VALUE(RIGHT(F5,LEN(F5)-FIND(":",F5)))&gt;VALUE(LEFT(F5,FIND(":",F5)-1)),1,0)," ")</f>
        <v>#REF!</v>
      </c>
      <c r="AJ5" s="42" t="e">
        <f ca="1">IF(G5&lt;&gt;" : ",IF(VALUE(RIGHT(G5,LEN(G5)-FIND(":",G5)))&gt;VALUE(LEFT(G5,FIND(":",G5)-1)),1,0)," ")</f>
        <v>#REF!</v>
      </c>
      <c r="AK5" s="42" t="e">
        <f ca="1">IF(H5&lt;&gt;" : ",IF(VALUE(RIGHT(H5,LEN(H5)-FIND(":",H5)))&gt;VALUE(LEFT(H5,FIND(":",H5)-1)),1,0)," ")</f>
        <v>#REF!</v>
      </c>
      <c r="AL5" s="42" t="e">
        <f ca="1">IF(I5&lt;&gt;" : ",IF(VALUE(RIGHT(I5,LEN(I5)-FIND(":",I5)))&gt;VALUE(LEFT(I5,FIND(":",I5)-1)),1,0)," ")</f>
        <v>#REF!</v>
      </c>
      <c r="AM5" s="42" t="e">
        <f t="shared" ca="1" si="3"/>
        <v>#REF!</v>
      </c>
      <c r="AN5" s="42" t="e">
        <f t="shared" ca="1" si="3"/>
        <v>#REF!</v>
      </c>
      <c r="AO5" s="47" t="e">
        <f t="shared" ref="AO5:AO11" si="9">SUM(AF5:AN5)</f>
        <v>#REF!</v>
      </c>
      <c r="AP5" s="44" t="e">
        <f ca="1">SUM(IF(C5&lt;&gt;" : ",VALUE(LEFT(C5,FIND(":",C5)-1)),0),IF(D5&lt;&gt;" : ",VALUE(LEFT(D5,FIND(":",D5)-1)),0),IF(F5&lt;&gt;" : ",VALUE(LEFT(F5,FIND(":",F5)-1)),0),IF(G5&lt;&gt;" : ",VALUE(LEFT(G5,FIND(":",G5)-1)),0),IF(H5&lt;&gt;" : ",VALUE(LEFT(H5,FIND(":",H5)-1)),0),IF(I5&lt;&gt;" : ",VALUE(LEFT(I5,FIND(":",I5)-1)),0),IF(J5&lt;&gt;" : ",VALUE(LEFT(J5,FIND(":",J5)-1)),0),IF(K5&lt;&gt;" : ",VALUE(LEFT(K5,FIND(":",K5)-1)),0))</f>
        <v>#REF!</v>
      </c>
      <c r="AQ5" s="44" t="e">
        <f ca="1">-SUM(IF(C5&lt;&gt;" : ",VALUE(RIGHT(C5,LEN(C5)-FIND(":",C5))),0),IF(D5&lt;&gt;" : ",VALUE(RIGHT(D5,LEN(D5)-FIND(":",D5))),0),IF(F5&lt;&gt;" : ",VALUE(RIGHT(F5,LEN(F5)-FIND(":",F5))),0),IF(G5&lt;&gt;" : ",VALUE(RIGHT(G5,LEN(G5)-FIND(":",G5))),0),IF(H5&lt;&gt;" : ",VALUE(RIGHT(H5,LEN(H5)-FIND(":",H5))),0),IF(I5&lt;&gt;" : ",VALUE(RIGHT(I5,LEN(I5)-FIND(":",I5))),0),IF(J5&lt;&gt;" : ",VALUE(RIGHT(J5,LEN(J5)-FIND(":",J5))),0),IF(K5&lt;&gt;" : ",VALUE(RIGHT(K5,LEN(K5)-FIND(":",K5))),0))</f>
        <v>#REF!</v>
      </c>
      <c r="AR5" s="1" t="e">
        <f t="shared" ca="1" si="5"/>
        <v>#REF!</v>
      </c>
    </row>
    <row r="6" spans="1:47">
      <c r="A6" t="e">
        <f>#REF!</f>
        <v>#REF!</v>
      </c>
      <c r="B6" t="e">
        <f>#REF!</f>
        <v>#REF!</v>
      </c>
      <c r="C6" s="1" t="e">
        <f>IF(#REF!&lt;&gt;0,#REF!," : ")</f>
        <v>#REF!</v>
      </c>
      <c r="D6" s="1" t="e">
        <f>IF(#REF!&lt;&gt;0,#REF!," : ")</f>
        <v>#REF!</v>
      </c>
      <c r="E6" s="1" t="e">
        <f>IF(#REF!&lt;&gt;0,#REF!," : ")</f>
        <v>#REF!</v>
      </c>
      <c r="F6" s="46"/>
      <c r="G6" s="1" t="e">
        <f t="shared" ca="1" si="0"/>
        <v>#REF!</v>
      </c>
      <c r="H6" s="1" t="e">
        <f t="shared" ca="1" si="0"/>
        <v>#REF!</v>
      </c>
      <c r="I6" s="1" t="e">
        <f t="shared" ca="1" si="0"/>
        <v>#REF!</v>
      </c>
      <c r="J6" s="1" t="e">
        <f t="shared" ca="1" si="0"/>
        <v>#REF!</v>
      </c>
      <c r="K6" s="1" t="e">
        <f t="shared" ca="1" si="0"/>
        <v>#REF!</v>
      </c>
      <c r="L6" s="42" t="e">
        <f t="shared" si="4"/>
        <v>#REF!</v>
      </c>
      <c r="M6" s="42" t="e">
        <f t="shared" si="4"/>
        <v>#REF!</v>
      </c>
      <c r="N6" s="42" t="e">
        <f t="shared" si="1"/>
        <v>#REF!</v>
      </c>
      <c r="O6" s="43"/>
      <c r="P6" s="42" t="e">
        <f t="shared" ca="1" si="1"/>
        <v>#REF!</v>
      </c>
      <c r="Q6" s="42" t="e">
        <f t="shared" ca="1" si="1"/>
        <v>#REF!</v>
      </c>
      <c r="R6" s="42" t="e">
        <f t="shared" ca="1" si="1"/>
        <v>#REF!</v>
      </c>
      <c r="S6" s="42" t="e">
        <f t="shared" ca="1" si="1"/>
        <v>#REF!</v>
      </c>
      <c r="T6" s="42" t="e">
        <f t="shared" ca="1" si="1"/>
        <v>#REF!</v>
      </c>
      <c r="U6" s="47" t="e">
        <f t="shared" si="6"/>
        <v>#REF!</v>
      </c>
      <c r="V6" s="42" t="e">
        <f t="shared" si="7"/>
        <v>#REF!</v>
      </c>
      <c r="W6" s="42" t="e">
        <f t="shared" si="7"/>
        <v>#REF!</v>
      </c>
      <c r="X6" s="42" t="e">
        <f t="shared" si="7"/>
        <v>#REF!</v>
      </c>
      <c r="Y6" s="41"/>
      <c r="Z6" s="42" t="e">
        <f t="shared" ca="1" si="2"/>
        <v>#REF!</v>
      </c>
      <c r="AA6" s="42" t="e">
        <f t="shared" ca="1" si="2"/>
        <v>#REF!</v>
      </c>
      <c r="AB6" s="42" t="e">
        <f t="shared" ca="1" si="2"/>
        <v>#REF!</v>
      </c>
      <c r="AC6" s="42" t="e">
        <f t="shared" ca="1" si="2"/>
        <v>#REF!</v>
      </c>
      <c r="AD6" s="42" t="e">
        <f t="shared" ca="1" si="2"/>
        <v>#REF!</v>
      </c>
      <c r="AE6" s="48" t="e">
        <f t="shared" si="8"/>
        <v>#REF!</v>
      </c>
      <c r="AF6" s="42" t="e">
        <f>IF(C6&lt;&gt;" : ",IF(VALUE(RIGHT(C6,LEN(C6)-FIND(":",C6)))&gt;VALUE(LEFT(C6,FIND(":",C6)-1)),1,0)," ")</f>
        <v>#REF!</v>
      </c>
      <c r="AG6" s="42" t="e">
        <f>IF(D6&lt;&gt;" : ",IF(VALUE(RIGHT(D6,LEN(D6)-FIND(":",D6)))&gt;VALUE(LEFT(D6,FIND(":",D6)-1)),1,0)," ")</f>
        <v>#REF!</v>
      </c>
      <c r="AH6" s="42" t="e">
        <f>IF(E6&lt;&gt;" : ",IF(VALUE(RIGHT(E6,LEN(E6)-FIND(":",E6)))&gt;VALUE(LEFT(E6,FIND(":",E6)-1)),1,0)," ")</f>
        <v>#REF!</v>
      </c>
      <c r="AI6" s="41"/>
      <c r="AJ6" s="42" t="e">
        <f ca="1">IF(G6&lt;&gt;" : ",IF(VALUE(RIGHT(G6,LEN(G6)-FIND(":",G6)))&gt;VALUE(LEFT(G6,FIND(":",G6)-1)),1,0)," ")</f>
        <v>#REF!</v>
      </c>
      <c r="AK6" s="42" t="e">
        <f ca="1">IF(H6&lt;&gt;" : ",IF(VALUE(RIGHT(H6,LEN(H6)-FIND(":",H6)))&gt;VALUE(LEFT(H6,FIND(":",H6)-1)),1,0)," ")</f>
        <v>#REF!</v>
      </c>
      <c r="AL6" s="42" t="e">
        <f ca="1">IF(I6&lt;&gt;" : ",IF(VALUE(RIGHT(I6,LEN(I6)-FIND(":",I6)))&gt;VALUE(LEFT(I6,FIND(":",I6)-1)),1,0)," ")</f>
        <v>#REF!</v>
      </c>
      <c r="AM6" s="42" t="e">
        <f t="shared" ca="1" si="3"/>
        <v>#REF!</v>
      </c>
      <c r="AN6" s="42" t="e">
        <f t="shared" ca="1" si="3"/>
        <v>#REF!</v>
      </c>
      <c r="AO6" s="47" t="e">
        <f t="shared" si="9"/>
        <v>#REF!</v>
      </c>
      <c r="AP6" s="44" t="e">
        <f ca="1">SUM(IF(C6&lt;&gt;" : ",VALUE(LEFT(C6,FIND(":",C6)-1)),0),IF(D6&lt;&gt;" : ",VALUE(LEFT(D6,FIND(":",D6)-1)),0),IF(E6&lt;&gt;" : ",VALUE(LEFT(E6,FIND(":",E6)-1)),0),IF(G6&lt;&gt;" : ",VALUE(LEFT(G6,FIND(":",G6)-1)),0),IF(H6&lt;&gt;" : ",VALUE(LEFT(H6,FIND(":",H6)-1)),0),IF(I6&lt;&gt;" : ",VALUE(LEFT(I6,FIND(":",I6)-1)),0),IF(J6&lt;&gt;" : ",VALUE(LEFT(J6,FIND(":",J6)-1)),0),IF(K6&lt;&gt;" : ",VALUE(LEFT(K6,FIND(":",K6)-1)),0))</f>
        <v>#REF!</v>
      </c>
      <c r="AQ6" s="44" t="e">
        <f ca="1">-SUM(IF(C6&lt;&gt;" : ",VALUE(RIGHT(C6,LEN(C6)-FIND(":",C6))),0),IF(D6&lt;&gt;" : ",VALUE(RIGHT(D6,LEN(D6)-FIND(":",D6))),0),IF(E6&lt;&gt;" : ",VALUE(RIGHT(E6,LEN(E6)-FIND(":",E6))),0),IF(G6&lt;&gt;" : ",VALUE(RIGHT(G6,LEN(G6)-FIND(":",G6))),0),IF(H6&lt;&gt;" : ",VALUE(RIGHT(H6,LEN(H6)-FIND(":",H6))),0),IF(I6&lt;&gt;" : ",VALUE(RIGHT(I6,LEN(I6)-FIND(":",I6))),0),IF(J6&lt;&gt;" : ",VALUE(RIGHT(J6,LEN(J6)-FIND(":",J6))),0),IF(K6&lt;&gt;" : ",VALUE(RIGHT(K6,LEN(K6)-FIND(":",K6))),0))</f>
        <v>#REF!</v>
      </c>
      <c r="AR6" s="1" t="e">
        <f t="shared" ca="1" si="5"/>
        <v>#REF!</v>
      </c>
    </row>
    <row r="7" spans="1:47">
      <c r="A7" t="e">
        <f>#REF!</f>
        <v>#REF!</v>
      </c>
      <c r="B7" t="e">
        <f>#REF!</f>
        <v>#REF!</v>
      </c>
      <c r="C7" s="1" t="e">
        <f>IF(#REF!&lt;&gt;0,#REF!," : ")</f>
        <v>#REF!</v>
      </c>
      <c r="D7" s="1" t="e">
        <f>IF(#REF!&lt;&gt;0,#REF!," : ")</f>
        <v>#REF!</v>
      </c>
      <c r="E7" s="1" t="e">
        <f>IF(#REF!&lt;&gt;0,#REF!," : ")</f>
        <v>#REF!</v>
      </c>
      <c r="F7" s="1" t="e">
        <f>IF(#REF!&lt;&gt;0,#REF!," : ")</f>
        <v>#REF!</v>
      </c>
      <c r="G7" s="46"/>
      <c r="H7" s="1" t="e">
        <f t="shared" ca="1" si="0"/>
        <v>#REF!</v>
      </c>
      <c r="I7" s="1" t="e">
        <f t="shared" ca="1" si="0"/>
        <v>#REF!</v>
      </c>
      <c r="J7" s="1" t="e">
        <f t="shared" ca="1" si="0"/>
        <v>#REF!</v>
      </c>
      <c r="K7" s="1" t="e">
        <f t="shared" ca="1" si="0"/>
        <v>#REF!</v>
      </c>
      <c r="L7" s="42" t="e">
        <f t="shared" si="4"/>
        <v>#REF!</v>
      </c>
      <c r="M7" s="42" t="e">
        <f t="shared" si="4"/>
        <v>#REF!</v>
      </c>
      <c r="N7" s="42" t="e">
        <f t="shared" si="1"/>
        <v>#REF!</v>
      </c>
      <c r="O7" s="42" t="e">
        <f t="shared" si="1"/>
        <v>#REF!</v>
      </c>
      <c r="P7" s="43"/>
      <c r="Q7" s="42" t="e">
        <f t="shared" ca="1" si="1"/>
        <v>#REF!</v>
      </c>
      <c r="R7" s="42" t="e">
        <f t="shared" ca="1" si="1"/>
        <v>#REF!</v>
      </c>
      <c r="S7" s="42" t="e">
        <f t="shared" ca="1" si="1"/>
        <v>#REF!</v>
      </c>
      <c r="T7" s="42" t="e">
        <f t="shared" ca="1" si="1"/>
        <v>#REF!</v>
      </c>
      <c r="U7" s="47" t="e">
        <f t="shared" si="6"/>
        <v>#REF!</v>
      </c>
      <c r="V7" s="42" t="e">
        <f t="shared" si="7"/>
        <v>#REF!</v>
      </c>
      <c r="W7" s="42" t="e">
        <f t="shared" si="7"/>
        <v>#REF!</v>
      </c>
      <c r="X7" s="42" t="e">
        <f t="shared" si="7"/>
        <v>#REF!</v>
      </c>
      <c r="Y7" s="42" t="e">
        <f>IF(F7=" : ", " ",IF(RIGHT(F7,LEN(F7)-FIND(":",F7))=LEFT(F7,FIND(":",F7)-1),1,0))</f>
        <v>#REF!</v>
      </c>
      <c r="Z7" s="41"/>
      <c r="AA7" s="42" t="e">
        <f t="shared" ca="1" si="2"/>
        <v>#REF!</v>
      </c>
      <c r="AB7" s="42" t="e">
        <f t="shared" ca="1" si="2"/>
        <v>#REF!</v>
      </c>
      <c r="AC7" s="42" t="e">
        <f t="shared" ca="1" si="2"/>
        <v>#REF!</v>
      </c>
      <c r="AD7" s="42" t="e">
        <f t="shared" ca="1" si="2"/>
        <v>#REF!</v>
      </c>
      <c r="AE7" s="48" t="e">
        <f t="shared" si="8"/>
        <v>#REF!</v>
      </c>
      <c r="AF7" s="42" t="e">
        <f>IF(C7&lt;&gt;" : ",IF(VALUE(RIGHT(C7,LEN(C7)-FIND(":",C7)))&gt;VALUE(LEFT(C7,FIND(":",C7)-1)),1,0)," ")</f>
        <v>#REF!</v>
      </c>
      <c r="AG7" s="42" t="e">
        <f>IF(D7&lt;&gt;" : ",IF(VALUE(RIGHT(D7,LEN(D7)-FIND(":",D7)))&gt;VALUE(LEFT(D7,FIND(":",D7)-1)),1,0)," ")</f>
        <v>#REF!</v>
      </c>
      <c r="AH7" s="42" t="e">
        <f>IF(E7&lt;&gt;" : ",IF(VALUE(RIGHT(E7,LEN(E7)-FIND(":",E7)))&gt;VALUE(LEFT(E7,FIND(":",E7)-1)),1,0)," ")</f>
        <v>#REF!</v>
      </c>
      <c r="AI7" s="42" t="e">
        <f>IF(F7&lt;&gt;" : ",IF(VALUE(RIGHT(F7,LEN(F7)-FIND(":",F7)))&gt;VALUE(LEFT(F7,FIND(":",F7)-1)),1,0)," ")</f>
        <v>#REF!</v>
      </c>
      <c r="AJ7" s="41"/>
      <c r="AK7" s="42" t="e">
        <f ca="1">IF(H7&lt;&gt;" : ",IF(VALUE(RIGHT(H7,LEN(H7)-FIND(":",H7)))&gt;VALUE(LEFT(H7,FIND(":",H7)-1)),1,0)," ")</f>
        <v>#REF!</v>
      </c>
      <c r="AL7" s="42" t="e">
        <f ca="1">IF(I7&lt;&gt;" : ",IF(VALUE(RIGHT(I7,LEN(I7)-FIND(":",I7)))&gt;VALUE(LEFT(I7,FIND(":",I7)-1)),1,0)," ")</f>
        <v>#REF!</v>
      </c>
      <c r="AM7" s="42" t="e">
        <f t="shared" ca="1" si="3"/>
        <v>#REF!</v>
      </c>
      <c r="AN7" s="42" t="e">
        <f t="shared" ca="1" si="3"/>
        <v>#REF!</v>
      </c>
      <c r="AO7" s="47" t="e">
        <f t="shared" si="9"/>
        <v>#REF!</v>
      </c>
      <c r="AP7" s="44" t="e">
        <f ca="1">SUM(IF(C7&lt;&gt;" : ",VALUE(LEFT(C7,FIND(":",C7)-1)),0),IF(D7&lt;&gt;" : ",VALUE(LEFT(D7,FIND(":",D7)-1)),0),IF(E7&lt;&gt;" : ",VALUE(LEFT(E7,FIND(":",E7)-1)),0),IF(F7&lt;&gt;" : ",VALUE(LEFT(F7,FIND(":",F7)-1)),0),IF(H7&lt;&gt;" : ",VALUE(LEFT(H7,FIND(":",H7)-1)),0),IF(I7&lt;&gt;" : ",VALUE(LEFT(I7,FIND(":",I7)-1)),0),IF(J7&lt;&gt;" : ",VALUE(LEFT(J7,FIND(":",J7)-1)),0),IF(K7&lt;&gt;" : ",VALUE(LEFT(K7,FIND(":",K7)-1)),0))</f>
        <v>#REF!</v>
      </c>
      <c r="AQ7" s="44" t="e">
        <f ca="1">-SUM(IF(C7&lt;&gt;" : ",VALUE(RIGHT(C7,LEN(C7)-FIND(":",C7))),0),IF(D7&lt;&gt;" : ",VALUE(RIGHT(D7,LEN(D7)-FIND(":",D7))),0),IF(E7&lt;&gt;" : ",VALUE(RIGHT(E7,LEN(E7)-FIND(":",E7))),0),IF(F7&lt;&gt;" : ",VALUE(RIGHT(F7,LEN(F7)-FIND(":",F7))),0),IF(H7&lt;&gt;" : ",VALUE(RIGHT(H7,LEN(H7)-FIND(":",H7))),0),IF(I7&lt;&gt;" : ",VALUE(RIGHT(I7,LEN(I7)-FIND(":",I7))),0),IF(J7&lt;&gt;" : ",VALUE(RIGHT(J7,LEN(J7)-FIND(":",J7))),0),IF(K7&lt;&gt;" : ",VALUE(RIGHT(K7,LEN(K7)-FIND(":",K7))),0))</f>
        <v>#REF!</v>
      </c>
      <c r="AR7" s="1" t="e">
        <f t="shared" ca="1" si="5"/>
        <v>#REF!</v>
      </c>
    </row>
    <row r="8" spans="1:47">
      <c r="A8" t="e">
        <f>#REF!</f>
        <v>#REF!</v>
      </c>
      <c r="B8" t="e">
        <f>#REF!</f>
        <v>#REF!</v>
      </c>
      <c r="C8" s="1" t="e">
        <f>IF(#REF!&lt;&gt;0,#REF!," : ")</f>
        <v>#REF!</v>
      </c>
      <c r="D8" s="1" t="e">
        <f>IF(#REF!&lt;&gt;0,#REF!," : ")</f>
        <v>#REF!</v>
      </c>
      <c r="E8" s="1" t="e">
        <f>IF(#REF!&lt;&gt;0,#REF!," : ")</f>
        <v>#REF!</v>
      </c>
      <c r="F8" s="1" t="e">
        <f>IF(#REF!&lt;&gt;0,#REF!," : ")</f>
        <v>#REF!</v>
      </c>
      <c r="G8" s="1" t="e">
        <f>IF(#REF!&lt;&gt;0,#REF!," : ")</f>
        <v>#REF!</v>
      </c>
      <c r="H8" s="46"/>
      <c r="I8" s="1" t="e">
        <f t="shared" ca="1" si="0"/>
        <v>#REF!</v>
      </c>
      <c r="J8" s="1" t="e">
        <f t="shared" ca="1" si="0"/>
        <v>#REF!</v>
      </c>
      <c r="K8" s="1" t="e">
        <f t="shared" ca="1" si="0"/>
        <v>#REF!</v>
      </c>
      <c r="L8" s="42" t="e">
        <f t="shared" si="4"/>
        <v>#REF!</v>
      </c>
      <c r="M8" s="42" t="e">
        <f t="shared" si="4"/>
        <v>#REF!</v>
      </c>
      <c r="N8" s="42" t="e">
        <f t="shared" si="1"/>
        <v>#REF!</v>
      </c>
      <c r="O8" s="42" t="e">
        <f t="shared" si="1"/>
        <v>#REF!</v>
      </c>
      <c r="P8" s="42" t="e">
        <f t="shared" si="1"/>
        <v>#REF!</v>
      </c>
      <c r="Q8" s="43"/>
      <c r="R8" s="42" t="e">
        <f t="shared" ca="1" si="1"/>
        <v>#REF!</v>
      </c>
      <c r="S8" s="42" t="e">
        <f t="shared" ca="1" si="1"/>
        <v>#REF!</v>
      </c>
      <c r="T8" s="42" t="e">
        <f t="shared" ca="1" si="1"/>
        <v>#REF!</v>
      </c>
      <c r="U8" s="47" t="e">
        <f t="shared" si="6"/>
        <v>#REF!</v>
      </c>
      <c r="V8" s="42" t="e">
        <f t="shared" si="7"/>
        <v>#REF!</v>
      </c>
      <c r="W8" s="42" t="e">
        <f t="shared" si="7"/>
        <v>#REF!</v>
      </c>
      <c r="X8" s="42" t="e">
        <f t="shared" si="7"/>
        <v>#REF!</v>
      </c>
      <c r="Y8" s="42" t="e">
        <f>IF(F8=" : ", " ",IF(RIGHT(F8,LEN(F8)-FIND(":",F8))=LEFT(F8,FIND(":",F8)-1),1,0))</f>
        <v>#REF!</v>
      </c>
      <c r="Z8" s="42" t="e">
        <f>IF(G8=" : ", " ",IF(RIGHT(G8,LEN(G8)-FIND(":",G8))=LEFT(G8,FIND(":",G8)-1),1,0))</f>
        <v>#REF!</v>
      </c>
      <c r="AA8" s="41"/>
      <c r="AB8" s="42" t="e">
        <f t="shared" ca="1" si="2"/>
        <v>#REF!</v>
      </c>
      <c r="AC8" s="42" t="e">
        <f t="shared" ca="1" si="2"/>
        <v>#REF!</v>
      </c>
      <c r="AD8" s="42" t="e">
        <f t="shared" ca="1" si="2"/>
        <v>#REF!</v>
      </c>
      <c r="AE8" s="48" t="e">
        <f t="shared" si="8"/>
        <v>#REF!</v>
      </c>
      <c r="AF8" s="42" t="e">
        <f>IF(C8&lt;&gt;" : ",IF(VALUE(RIGHT(C8,LEN(C8)-FIND(":",C8)))&gt;VALUE(LEFT(C8,FIND(":",C8)-1)),1,0)," ")</f>
        <v>#REF!</v>
      </c>
      <c r="AG8" s="42" t="e">
        <f>IF(D8&lt;&gt;" : ",IF(VALUE(RIGHT(D8,LEN(D8)-FIND(":",D8)))&gt;VALUE(LEFT(D8,FIND(":",D8)-1)),1,0)," ")</f>
        <v>#REF!</v>
      </c>
      <c r="AH8" s="42" t="e">
        <f>IF(E8&lt;&gt;" : ",IF(VALUE(RIGHT(E8,LEN(E8)-FIND(":",E8)))&gt;VALUE(LEFT(E8,FIND(":",E8)-1)),1,0)," ")</f>
        <v>#REF!</v>
      </c>
      <c r="AI8" s="42" t="e">
        <f>IF(F8&lt;&gt;" : ",IF(VALUE(RIGHT(F8,LEN(F8)-FIND(":",F8)))&gt;VALUE(LEFT(F8,FIND(":",F8)-1)),1,0)," ")</f>
        <v>#REF!</v>
      </c>
      <c r="AJ8" s="42" t="e">
        <f>IF(G8&lt;&gt;" : ",IF(VALUE(RIGHT(G8,LEN(G8)-FIND(":",G8)))&gt;VALUE(LEFT(G8,FIND(":",G8)-1)),1,0)," ")</f>
        <v>#REF!</v>
      </c>
      <c r="AK8" s="41"/>
      <c r="AL8" s="42" t="e">
        <f ca="1">IF(I8&lt;&gt;" : ",IF(VALUE(RIGHT(I8,LEN(I8)-FIND(":",I8)))&gt;VALUE(LEFT(I8,FIND(":",I8)-1)),1,0)," ")</f>
        <v>#REF!</v>
      </c>
      <c r="AM8" s="42" t="e">
        <f t="shared" ca="1" si="3"/>
        <v>#REF!</v>
      </c>
      <c r="AN8" s="42" t="e">
        <f t="shared" ca="1" si="3"/>
        <v>#REF!</v>
      </c>
      <c r="AO8" s="47" t="e">
        <f t="shared" si="9"/>
        <v>#REF!</v>
      </c>
      <c r="AP8" s="44" t="e">
        <f ca="1">SUM(IF(C8&lt;&gt;" : ",VALUE(LEFT(C8,FIND(":",C8)-1)),0),IF(D8&lt;&gt;" : ",VALUE(LEFT(D8,FIND(":",D8)-1)),0),IF(E8&lt;&gt;" : ",VALUE(LEFT(E8,FIND(":",E8)-1)),0),IF(F8&lt;&gt;" : ",VALUE(LEFT(F8,FIND(":",F8)-1)),0),IF(G8&lt;&gt;" : ",VALUE(LEFT(G8,FIND(":",G8)-1)),0),IF(I8&lt;&gt;" : ",VALUE(LEFT(I8,FIND(":",I8)-1)),0),IF(J8&lt;&gt;" : ",VALUE(LEFT(J8,FIND(":",J8)-1)),0),IF(K8&lt;&gt;" : ",VALUE(LEFT(K8,FIND(":",K8)-1)),0))</f>
        <v>#REF!</v>
      </c>
      <c r="AQ8" s="44" t="e">
        <f ca="1">-SUM(IF(C8&lt;&gt;" : ",VALUE(RIGHT(C8,LEN(C8)-FIND(":",C8))),0),IF(D8&lt;&gt;" : ",VALUE(RIGHT(D8,LEN(D8)-FIND(":",D8))),0),IF(E8&lt;&gt;" : ",VALUE(RIGHT(E8,LEN(E8)-FIND(":",E8))),0),IF(G8&lt;&gt;" : ",VALUE(RIGHT(G8,LEN(G8)-FIND(":",G8))),0),IF(F8&lt;&gt;" : ",VALUE(RIGHT(F8,LEN(F8)-FIND(":",F8))),0),IF(I8&lt;&gt;" : ",VALUE(RIGHT(I8,LEN(I8)-FIND(":",I8))),0),IF(J8&lt;&gt;" : ",VALUE(RIGHT(J8,LEN(J8)-FIND(":",J8))),0),IF(K8&lt;&gt;" : ",VALUE(RIGHT(K8,LEN(K8)-FIND(":",K8))),0))</f>
        <v>#REF!</v>
      </c>
      <c r="AR8" s="1" t="e">
        <f t="shared" ca="1" si="5"/>
        <v>#REF!</v>
      </c>
    </row>
    <row r="9" spans="1:47">
      <c r="A9" t="e">
        <f>#REF!</f>
        <v>#REF!</v>
      </c>
      <c r="B9" t="e">
        <f>#REF!</f>
        <v>#REF!</v>
      </c>
      <c r="C9" s="1" t="e">
        <f>IF(#REF!&lt;&gt;0,#REF!," : ")</f>
        <v>#REF!</v>
      </c>
      <c r="D9" s="1" t="e">
        <f>IF(#REF!&lt;&gt;0,#REF!," : ")</f>
        <v>#REF!</v>
      </c>
      <c r="E9" s="1" t="e">
        <f>IF(#REF!&lt;&gt;0,#REF!," : ")</f>
        <v>#REF!</v>
      </c>
      <c r="F9" s="1" t="e">
        <f>IF(#REF!&lt;&gt;0,#REF!," : ")</f>
        <v>#REF!</v>
      </c>
      <c r="G9" s="1" t="e">
        <f>IF(#REF!&lt;&gt;0,#REF!," : ")</f>
        <v>#REF!</v>
      </c>
      <c r="H9" s="1" t="e">
        <f>IF(#REF!&lt;&gt;0,#REF!," : ")</f>
        <v>#REF!</v>
      </c>
      <c r="I9" s="46" t="e">
        <f>IF(#REF!&lt;&gt;0,#REF!," ")</f>
        <v>#REF!</v>
      </c>
      <c r="J9" s="1" t="e">
        <f t="shared" ca="1" si="0"/>
        <v>#REF!</v>
      </c>
      <c r="K9" s="1" t="e">
        <f t="shared" ca="1" si="0"/>
        <v>#REF!</v>
      </c>
      <c r="L9" s="42" t="e">
        <f t="shared" si="4"/>
        <v>#REF!</v>
      </c>
      <c r="M9" s="42" t="e">
        <f t="shared" si="4"/>
        <v>#REF!</v>
      </c>
      <c r="N9" s="42" t="e">
        <f t="shared" si="1"/>
        <v>#REF!</v>
      </c>
      <c r="O9" s="42" t="e">
        <f t="shared" si="1"/>
        <v>#REF!</v>
      </c>
      <c r="P9" s="42" t="e">
        <f t="shared" si="1"/>
        <v>#REF!</v>
      </c>
      <c r="Q9" s="42" t="e">
        <f t="shared" si="1"/>
        <v>#REF!</v>
      </c>
      <c r="R9" s="43"/>
      <c r="S9" s="42" t="e">
        <f t="shared" ca="1" si="1"/>
        <v>#REF!</v>
      </c>
      <c r="T9" s="42" t="e">
        <f t="shared" ca="1" si="1"/>
        <v>#REF!</v>
      </c>
      <c r="U9" s="47" t="e">
        <f t="shared" si="6"/>
        <v>#REF!</v>
      </c>
      <c r="V9" s="42" t="e">
        <f t="shared" si="7"/>
        <v>#REF!</v>
      </c>
      <c r="W9" s="42" t="e">
        <f t="shared" si="7"/>
        <v>#REF!</v>
      </c>
      <c r="X9" s="42" t="e">
        <f t="shared" si="7"/>
        <v>#REF!</v>
      </c>
      <c r="Y9" s="42" t="e">
        <f>IF(F9=" : ", " ",IF(RIGHT(F9,LEN(F9)-FIND(":",F9))=LEFT(F9,FIND(":",F9)-1),1,0))</f>
        <v>#REF!</v>
      </c>
      <c r="Z9" s="42" t="e">
        <f>IF(G9=" : ", " ",IF(RIGHT(G9,LEN(G9)-FIND(":",G9))=LEFT(G9,FIND(":",G9)-1),1,0))</f>
        <v>#REF!</v>
      </c>
      <c r="AA9" s="42" t="e">
        <f>IF(H9=" : ", " ",IF(RIGHT(H9,LEN(H9)-FIND(":",H9))=LEFT(H9,FIND(":",H9)-1),1,0))</f>
        <v>#REF!</v>
      </c>
      <c r="AB9" s="41"/>
      <c r="AC9" s="42" t="e">
        <f t="shared" ca="1" si="2"/>
        <v>#REF!</v>
      </c>
      <c r="AD9" s="42" t="e">
        <f t="shared" ca="1" si="2"/>
        <v>#REF!</v>
      </c>
      <c r="AE9" s="48" t="e">
        <f t="shared" si="8"/>
        <v>#REF!</v>
      </c>
      <c r="AF9" s="42" t="e">
        <f t="shared" ref="AF9:AM11" si="10">IF(C9&lt;&gt;" : ",IF(VALUE(RIGHT(C9,LEN(C9)-FIND(":",C9)))&gt;VALUE(LEFT(C9,FIND(":",C9)-1)),1,0)," ")</f>
        <v>#REF!</v>
      </c>
      <c r="AG9" s="42" t="e">
        <f t="shared" si="10"/>
        <v>#REF!</v>
      </c>
      <c r="AH9" s="42" t="e">
        <f t="shared" si="10"/>
        <v>#REF!</v>
      </c>
      <c r="AI9" s="42" t="e">
        <f t="shared" si="10"/>
        <v>#REF!</v>
      </c>
      <c r="AJ9" s="42" t="e">
        <f t="shared" si="10"/>
        <v>#REF!</v>
      </c>
      <c r="AK9" s="42" t="e">
        <f t="shared" si="10"/>
        <v>#REF!</v>
      </c>
      <c r="AL9" s="41"/>
      <c r="AM9" s="42" t="e">
        <f t="shared" ca="1" si="3"/>
        <v>#REF!</v>
      </c>
      <c r="AN9" s="42" t="e">
        <f t="shared" ca="1" si="3"/>
        <v>#REF!</v>
      </c>
      <c r="AO9" s="47" t="e">
        <f t="shared" si="9"/>
        <v>#REF!</v>
      </c>
      <c r="AP9" s="44" t="e">
        <f ca="1">SUM(IF(C9&lt;&gt;" : ",VALUE(LEFT(C9,FIND(":",C9)-1)),0),IF(D9&lt;&gt;" : ",VALUE(LEFT(D9,FIND(":",D9)-1)),0),IF(E9&lt;&gt;" : ",VALUE(LEFT(E9,FIND(":",E9)-1)),0),IF(F9&lt;&gt;" : ",VALUE(LEFT(F9,FIND(":",F9)-1)),0),IF(G9&lt;&gt;" : ",VALUE(LEFT(G9,FIND(":",G9)-1)),0),IF(H9&lt;&gt;" : ",VALUE(LEFT(H9,FIND(":",H9)-1)),0),IF(J9&lt;&gt;" : ",VALUE(LEFT(J9,FIND(":",J9)-1)),0),IF(K9&lt;&gt;" : ",VALUE(LEFT(K9,FIND(":",K9)-1)),0))</f>
        <v>#REF!</v>
      </c>
      <c r="AQ9" s="44" t="e">
        <f ca="1">-SUM(IF(C9&lt;&gt;" : ",VALUE(RIGHT(C9,LEN(C9)-FIND(":",C9))),0),IF(D9&lt;&gt;" : ",VALUE(RIGHT(D9,LEN(D9)-FIND(":",D9))),0),IF(E9&lt;&gt;" : ",VALUE(RIGHT(E9,LEN(E9)-FIND(":",E9))),0),IF(G9&lt;&gt;" : ",VALUE(RIGHT(G9,LEN(G9)-FIND(":",G9))),0),IF(H9&lt;&gt;" : ",VALUE(RIGHT(H9,LEN(H9)-FIND(":",H9))),0),IF(F9&lt;&gt;" : ",VALUE(RIGHT(F9,LEN(F9)-FIND(":",F9))),0),IF(J9&lt;&gt;" : ",VALUE(RIGHT(J9,LEN(J9)-FIND(":",J9))),0),IF(K9&lt;&gt;" : ",VALUE(RIGHT(K9,LEN(K9)-FIND(":",K9))),0))</f>
        <v>#REF!</v>
      </c>
      <c r="AR9" s="1" t="e">
        <f t="shared" ca="1" si="5"/>
        <v>#REF!</v>
      </c>
    </row>
    <row r="10" spans="1:47">
      <c r="A10" t="e">
        <f>#REF!</f>
        <v>#REF!</v>
      </c>
      <c r="B10" t="e">
        <f>#REF!</f>
        <v>#REF!</v>
      </c>
      <c r="C10" s="1" t="e">
        <f>IF(#REF!&lt;&gt;0,#REF!," : ")</f>
        <v>#REF!</v>
      </c>
      <c r="D10" s="1" t="e">
        <f>IF(#REF!&lt;&gt;0,#REF!," : ")</f>
        <v>#REF!</v>
      </c>
      <c r="E10" s="1" t="e">
        <f>IF(#REF!&lt;&gt;0,#REF!," : ")</f>
        <v>#REF!</v>
      </c>
      <c r="F10" s="1" t="e">
        <f>IF(#REF!&lt;&gt;0,#REF!," : ")</f>
        <v>#REF!</v>
      </c>
      <c r="G10" s="1" t="e">
        <f>IF(#REF!&lt;&gt;0,#REF!," : ")</f>
        <v>#REF!</v>
      </c>
      <c r="H10" s="1" t="e">
        <f>IF(#REF!&lt;&gt;0,#REF!," : ")</f>
        <v>#REF!</v>
      </c>
      <c r="I10" s="1" t="e">
        <f>IF(#REF!&lt;&gt;0,#REF!," : ")</f>
        <v>#REF!</v>
      </c>
      <c r="J10" s="46" t="e">
        <f>IF(#REF!&lt;&gt;0,#REF!," ")</f>
        <v>#REF!</v>
      </c>
      <c r="K10" s="1" t="e">
        <f t="shared" ca="1" si="0"/>
        <v>#REF!</v>
      </c>
      <c r="L10" s="42" t="e">
        <f t="shared" si="4"/>
        <v>#REF!</v>
      </c>
      <c r="M10" s="42" t="e">
        <f t="shared" si="4"/>
        <v>#REF!</v>
      </c>
      <c r="N10" s="42" t="e">
        <f t="shared" si="1"/>
        <v>#REF!</v>
      </c>
      <c r="O10" s="42" t="e">
        <f t="shared" si="1"/>
        <v>#REF!</v>
      </c>
      <c r="P10" s="42" t="e">
        <f t="shared" si="1"/>
        <v>#REF!</v>
      </c>
      <c r="Q10" s="42" t="e">
        <f t="shared" si="1"/>
        <v>#REF!</v>
      </c>
      <c r="R10" s="42" t="e">
        <f t="shared" si="1"/>
        <v>#REF!</v>
      </c>
      <c r="S10" s="43"/>
      <c r="T10" s="42" t="e">
        <f t="shared" ca="1" si="1"/>
        <v>#REF!</v>
      </c>
      <c r="U10" s="47" t="e">
        <f t="shared" si="6"/>
        <v>#REF!</v>
      </c>
      <c r="V10" s="42" t="e">
        <f t="shared" si="7"/>
        <v>#REF!</v>
      </c>
      <c r="W10" s="42" t="e">
        <f t="shared" si="7"/>
        <v>#REF!</v>
      </c>
      <c r="X10" s="42" t="e">
        <f t="shared" si="7"/>
        <v>#REF!</v>
      </c>
      <c r="Y10" s="42" t="e">
        <f>IF(F10=" : ", " ",IF(RIGHT(F10,LEN(F10)-FIND(":",F10))=LEFT(F10,FIND(":",F10)-1),1,0))</f>
        <v>#REF!</v>
      </c>
      <c r="Z10" s="42" t="e">
        <f>IF(G10=" : ", " ",IF(RIGHT(G10,LEN(G10)-FIND(":",G10))=LEFT(G10,FIND(":",G10)-1),1,0))</f>
        <v>#REF!</v>
      </c>
      <c r="AA10" s="42" t="e">
        <f>IF(H10=" : ", " ",IF(RIGHT(H10,LEN(H10)-FIND(":",H10))=LEFT(H10,FIND(":",H10)-1),1,0))</f>
        <v>#REF!</v>
      </c>
      <c r="AB10" s="42" t="e">
        <f>IF(I10=" : ", " ",IF(RIGHT(I10,LEN(I10)-FIND(":",I10))=LEFT(I10,FIND(":",I10)-1),1,0))</f>
        <v>#REF!</v>
      </c>
      <c r="AC10" s="41"/>
      <c r="AD10" s="42" t="e">
        <f t="shared" ca="1" si="2"/>
        <v>#REF!</v>
      </c>
      <c r="AE10" s="48" t="e">
        <f t="shared" si="8"/>
        <v>#REF!</v>
      </c>
      <c r="AF10" s="42" t="e">
        <f t="shared" si="10"/>
        <v>#REF!</v>
      </c>
      <c r="AG10" s="42" t="e">
        <f t="shared" si="10"/>
        <v>#REF!</v>
      </c>
      <c r="AH10" s="42" t="e">
        <f t="shared" si="10"/>
        <v>#REF!</v>
      </c>
      <c r="AI10" s="42" t="e">
        <f t="shared" si="10"/>
        <v>#REF!</v>
      </c>
      <c r="AJ10" s="42" t="e">
        <f t="shared" si="10"/>
        <v>#REF!</v>
      </c>
      <c r="AK10" s="42" t="e">
        <f t="shared" si="10"/>
        <v>#REF!</v>
      </c>
      <c r="AL10" s="42" t="e">
        <f t="shared" si="10"/>
        <v>#REF!</v>
      </c>
      <c r="AM10" s="41"/>
      <c r="AN10" s="42" t="e">
        <f ca="1">IF(K10&lt;&gt;" : ",IF(VALUE(RIGHT(K10,LEN(K10)-FIND(":",K10)))&gt;VALUE(LEFT(K10,FIND(":",K10)-1)),1,0)," ")</f>
        <v>#REF!</v>
      </c>
      <c r="AO10" s="47" t="e">
        <f t="shared" si="9"/>
        <v>#REF!</v>
      </c>
      <c r="AP10" s="44" t="e">
        <f ca="1">SUM(IF(C10&lt;&gt;" : ",VALUE(LEFT(C10,FIND(":",C10)-1)),0),IF(D10&lt;&gt;" : ",VALUE(LEFT(D10,FIND(":",D10)-1)),0),IF(E10&lt;&gt;" : ",VALUE(LEFT(E10,FIND(":",E10)-1)),0),IF(F10&lt;&gt;" : ",VALUE(LEFT(F10,FIND(":",F10)-1)),0),IF(G10&lt;&gt;" : ",VALUE(LEFT(G10,FIND(":",G10)-1)),0),IF(H10&lt;&gt;" : ",VALUE(LEFT(H10,FIND(":",H10)-1)),0),IF(I10&lt;&gt;" : ",VALUE(LEFT(I10,FIND(":",I10)-1)),0),IF(K10&lt;&gt;" : ",VALUE(LEFT(K10,FIND(":",K10)-1)),0))</f>
        <v>#REF!</v>
      </c>
      <c r="AQ10" s="44" t="e">
        <f ca="1">-SUM(IF(C10&lt;&gt;" : ",VALUE(RIGHT(C10,LEN(C10)-FIND(":",C10))),0),IF(D10&lt;&gt;" : ",VALUE(RIGHT(D10,LEN(D10)-FIND(":",D10))),0),IF(E10&lt;&gt;" : ",VALUE(RIGHT(E10,LEN(E10)-FIND(":",E10))),0),IF(G10&lt;&gt;" : ",VALUE(RIGHT(G10,LEN(G10)-FIND(":",G10))),0),IF(H10&lt;&gt;" : ",VALUE(RIGHT(H10,LEN(H10)-FIND(":",H10))),0),IF(I10&lt;&gt;" : ",VALUE(RIGHT(I10,LEN(I10)-FIND(":",I10))),0),IF(F10&lt;&gt;" : ",VALUE(RIGHT(F10,LEN(F10)-FIND(":",F10))),0),IF(K10&lt;&gt;" : ",VALUE(RIGHT(K10,LEN(K10)-FIND(":",K10))),0))</f>
        <v>#REF!</v>
      </c>
      <c r="AR10" s="1" t="e">
        <f t="shared" ca="1" si="5"/>
        <v>#REF!</v>
      </c>
    </row>
    <row r="11" spans="1:47">
      <c r="A11" t="e">
        <f>#REF!</f>
        <v>#REF!</v>
      </c>
      <c r="B11" t="e">
        <f>#REF!</f>
        <v>#REF!</v>
      </c>
      <c r="C11" s="1" t="e">
        <f>IF(#REF!&lt;&gt;0,#REF!," : ")</f>
        <v>#REF!</v>
      </c>
      <c r="D11" s="1" t="e">
        <f>IF(#REF!&lt;&gt;0,#REF!," : ")</f>
        <v>#REF!</v>
      </c>
      <c r="E11" s="1" t="e">
        <f>IF(#REF!&lt;&gt;0,#REF!," : ")</f>
        <v>#REF!</v>
      </c>
      <c r="F11" s="1" t="e">
        <f>IF(#REF!&lt;&gt;0,#REF!," : ")</f>
        <v>#REF!</v>
      </c>
      <c r="G11" s="1" t="e">
        <f>IF(#REF!&lt;&gt;0,#REF!," : ")</f>
        <v>#REF!</v>
      </c>
      <c r="H11" s="1" t="e">
        <f>IF(#REF!&lt;&gt;0,#REF!," : ")</f>
        <v>#REF!</v>
      </c>
      <c r="I11" s="1" t="e">
        <f>IF(#REF!&lt;&gt;0,#REF!," : ")</f>
        <v>#REF!</v>
      </c>
      <c r="J11" s="1" t="e">
        <f>IF(#REF!&lt;&gt;0,#REF!," : ")</f>
        <v>#REF!</v>
      </c>
      <c r="K11" s="46"/>
      <c r="L11" s="42" t="e">
        <f t="shared" si="4"/>
        <v>#REF!</v>
      </c>
      <c r="M11" s="42" t="e">
        <f t="shared" si="4"/>
        <v>#REF!</v>
      </c>
      <c r="N11" s="42" t="e">
        <f t="shared" si="1"/>
        <v>#REF!</v>
      </c>
      <c r="O11" s="42" t="e">
        <f t="shared" si="1"/>
        <v>#REF!</v>
      </c>
      <c r="P11" s="42" t="e">
        <f t="shared" si="1"/>
        <v>#REF!</v>
      </c>
      <c r="Q11" s="42" t="e">
        <f t="shared" si="1"/>
        <v>#REF!</v>
      </c>
      <c r="R11" s="42" t="e">
        <f t="shared" si="1"/>
        <v>#REF!</v>
      </c>
      <c r="S11" s="42" t="e">
        <f t="shared" si="1"/>
        <v>#REF!</v>
      </c>
      <c r="T11" s="45"/>
      <c r="U11" s="47" t="e">
        <f t="shared" si="6"/>
        <v>#REF!</v>
      </c>
      <c r="V11" s="42" t="e">
        <f t="shared" si="7"/>
        <v>#REF!</v>
      </c>
      <c r="W11" s="42" t="e">
        <f t="shared" si="7"/>
        <v>#REF!</v>
      </c>
      <c r="X11" s="42" t="e">
        <f t="shared" si="7"/>
        <v>#REF!</v>
      </c>
      <c r="Y11" s="42" t="e">
        <f>IF(F11=" : ", " ",IF(RIGHT(F11,LEN(F11)-FIND(":",F11))=LEFT(F11,FIND(":",F11)-1),1,0))</f>
        <v>#REF!</v>
      </c>
      <c r="Z11" s="42" t="e">
        <f>IF(G11=" : ", " ",IF(RIGHT(G11,LEN(G11)-FIND(":",G11))=LEFT(G11,FIND(":",G11)-1),1,0))</f>
        <v>#REF!</v>
      </c>
      <c r="AA11" s="42" t="e">
        <f>IF(H11=" : ", " ",IF(RIGHT(H11,LEN(H11)-FIND(":",H11))=LEFT(H11,FIND(":",H11)-1),1,0))</f>
        <v>#REF!</v>
      </c>
      <c r="AB11" s="42" t="e">
        <f>IF(I11=" : ", " ",IF(RIGHT(I11,LEN(I11)-FIND(":",I11))=LEFT(I11,FIND(":",I11)-1),1,0))</f>
        <v>#REF!</v>
      </c>
      <c r="AC11" s="42" t="e">
        <f>IF(J11=" : ", " ",IF(RIGHT(J11,LEN(J11)-FIND(":",J11))=LEFT(J11,FIND(":",J11)-1),1,0))</f>
        <v>#REF!</v>
      </c>
      <c r="AD11" s="41"/>
      <c r="AE11" s="48" t="e">
        <f t="shared" si="8"/>
        <v>#REF!</v>
      </c>
      <c r="AF11" s="42" t="e">
        <f t="shared" si="10"/>
        <v>#REF!</v>
      </c>
      <c r="AG11" s="42" t="e">
        <f t="shared" si="10"/>
        <v>#REF!</v>
      </c>
      <c r="AH11" s="42" t="e">
        <f t="shared" si="10"/>
        <v>#REF!</v>
      </c>
      <c r="AI11" s="42" t="e">
        <f t="shared" si="10"/>
        <v>#REF!</v>
      </c>
      <c r="AJ11" s="42" t="e">
        <f t="shared" si="10"/>
        <v>#REF!</v>
      </c>
      <c r="AK11" s="42" t="e">
        <f t="shared" si="10"/>
        <v>#REF!</v>
      </c>
      <c r="AL11" s="42" t="e">
        <f t="shared" si="10"/>
        <v>#REF!</v>
      </c>
      <c r="AM11" s="42" t="e">
        <f t="shared" si="10"/>
        <v>#REF!</v>
      </c>
      <c r="AN11" s="41"/>
      <c r="AO11" s="47" t="e">
        <f t="shared" si="9"/>
        <v>#REF!</v>
      </c>
      <c r="AP11" s="44" t="e">
        <f>SUM(IF(C11&lt;&gt;" : ",VALUE(LEFT(C11,FIND(":",C11)-1)),0),IF(D11&lt;&gt;" : ",VALUE(LEFT(D11,FIND(":",D11)-1)),0),IF(E11&lt;&gt;" : ",VALUE(LEFT(E11,FIND(":",E11)-1)),0),IF(F11&lt;&gt;" : ",VALUE(LEFT(F11,FIND(":",F11)-1)),0),IF(G11&lt;&gt;" : ",VALUE(LEFT(G11,FIND(":",G11)-1)),0),IF(H11&lt;&gt;" : ",VALUE(LEFT(H11,FIND(":",H11)-1)),0),IF(I11&lt;&gt;" : ",VALUE(LEFT(I11,FIND(":",I11)-1)),0),IF(J11&lt;&gt;" : ",VALUE(LEFT(J11,FIND(":",J11)-1)),0))</f>
        <v>#REF!</v>
      </c>
      <c r="AQ11" s="44" t="e">
        <f>-SUM(IF(C11&lt;&gt;" : ",VALUE(RIGHT(C11,LEN(C11)-FIND(":",C11))),0),IF(D11&lt;&gt;" : ",VALUE(RIGHT(D11,LEN(D11)-FIND(":",D11))),0),IF(E11&lt;&gt;" : ",VALUE(RIGHT(E11,LEN(E11)-FIND(":",E11))),0),IF(G11&lt;&gt;" : ",VALUE(RIGHT(G11,LEN(G11)-FIND(":",G11))),0),IF(H11&lt;&gt;" : ",VALUE(RIGHT(H11,LEN(H11)-FIND(":",H11))),0),IF(I11&lt;&gt;" : ",VALUE(RIGHT(I11,LEN(I11)-FIND(":",I11))),0),IF(J11&lt;&gt;" : ",VALUE(RIGHT(J11,LEN(J11)-FIND(":",J11))),0),IF(F11&lt;&gt;" : ",VALUE(RIGHT(F11,LEN(F11)-FIND(":",F11))),0))</f>
        <v>#REF!</v>
      </c>
      <c r="AR11" s="1" t="e">
        <f t="shared" si="5"/>
        <v>#REF!</v>
      </c>
    </row>
    <row r="12" spans="1:47"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S1:AS2"/>
    <mergeCell ref="AT1:AT2"/>
    <mergeCell ref="AU1:AU2"/>
    <mergeCell ref="U1:U2"/>
    <mergeCell ref="AE1:AE2"/>
    <mergeCell ref="AO1:AO2"/>
    <mergeCell ref="AP1:AP2"/>
    <mergeCell ref="AQ1:AQ2"/>
    <mergeCell ref="AR1:AR2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2"/>
  <sheetViews>
    <sheetView zoomScale="75" workbookViewId="0">
      <selection sqref="A1:XFD1048576"/>
    </sheetView>
  </sheetViews>
  <sheetFormatPr defaultRowHeight="12.5"/>
  <cols>
    <col min="3" max="3" width="4.54296875" bestFit="1" customWidth="1"/>
    <col min="4" max="4" width="8.1796875" bestFit="1" customWidth="1"/>
    <col min="5" max="6" width="4.54296875" bestFit="1" customWidth="1"/>
    <col min="7" max="7" width="6.26953125" bestFit="1" customWidth="1"/>
    <col min="8" max="8" width="5.26953125" bestFit="1" customWidth="1"/>
    <col min="9" max="9" width="4.7265625" bestFit="1" customWidth="1"/>
    <col min="10" max="10" width="6.7265625" bestFit="1" customWidth="1"/>
    <col min="11" max="11" width="5.54296875" bestFit="1" customWidth="1"/>
    <col min="12" max="12" width="9.7265625" customWidth="1"/>
    <col min="13" max="13" width="12.1796875" customWidth="1"/>
    <col min="14" max="14" width="7.54296875" customWidth="1"/>
    <col min="15" max="15" width="9.54296875" customWidth="1"/>
    <col min="16" max="16" width="6.1796875" customWidth="1"/>
    <col min="17" max="18" width="7" customWidth="1"/>
    <col min="19" max="19" width="5.26953125" customWidth="1"/>
    <col min="20" max="20" width="6.81640625" customWidth="1"/>
    <col min="21" max="21" width="7.81640625" customWidth="1"/>
    <col min="22" max="22" width="2" hidden="1" customWidth="1"/>
    <col min="23" max="30" width="2.26953125" hidden="1" customWidth="1"/>
    <col min="31" max="31" width="3.26953125" customWidth="1"/>
    <col min="32" max="32" width="2" hidden="1" customWidth="1"/>
    <col min="33" max="40" width="2.26953125" hidden="1" customWidth="1"/>
    <col min="41" max="41" width="2.26953125" bestFit="1" customWidth="1"/>
    <col min="42" max="42" width="8.453125" bestFit="1" customWidth="1"/>
    <col min="44" max="44" width="5.7265625" bestFit="1" customWidth="1"/>
  </cols>
  <sheetData>
    <row r="1" spans="1:47">
      <c r="C1" s="1">
        <f>Ж_финал!C8</f>
        <v>1</v>
      </c>
      <c r="D1" s="1">
        <f>Ж_финал!D8</f>
        <v>2</v>
      </c>
      <c r="E1" s="1">
        <f>Ж_финал!E8</f>
        <v>3</v>
      </c>
      <c r="F1" s="1">
        <f>Ж_финал!F8</f>
        <v>4</v>
      </c>
      <c r="G1" s="1">
        <f>Ж_финал!G8</f>
        <v>5</v>
      </c>
      <c r="H1" s="1">
        <f>Ж_финал!H8</f>
        <v>6</v>
      </c>
      <c r="I1" s="1">
        <f>Ж_финал!I8</f>
        <v>7</v>
      </c>
      <c r="J1" s="1">
        <f>Ж_финал!J8</f>
        <v>8</v>
      </c>
      <c r="K1" s="1">
        <f>Ж_финал!K8</f>
        <v>9</v>
      </c>
      <c r="L1" s="44">
        <v>1</v>
      </c>
      <c r="M1" s="44">
        <v>2</v>
      </c>
      <c r="N1" s="44">
        <v>3</v>
      </c>
      <c r="O1" s="44">
        <v>4</v>
      </c>
      <c r="P1" s="44">
        <v>5</v>
      </c>
      <c r="Q1" s="44">
        <v>6</v>
      </c>
      <c r="R1" s="44">
        <v>7</v>
      </c>
      <c r="S1" s="44">
        <v>8</v>
      </c>
      <c r="T1" s="44">
        <v>9</v>
      </c>
      <c r="U1" s="652" t="str">
        <f>Ж_финал!L8</f>
        <v>В</v>
      </c>
      <c r="V1" s="44">
        <v>1</v>
      </c>
      <c r="W1" s="44">
        <v>2</v>
      </c>
      <c r="X1" s="44">
        <v>3</v>
      </c>
      <c r="Y1" s="44">
        <v>4</v>
      </c>
      <c r="Z1" s="44">
        <v>5</v>
      </c>
      <c r="AA1" s="44">
        <v>6</v>
      </c>
      <c r="AB1" s="44">
        <v>7</v>
      </c>
      <c r="AC1" s="44">
        <v>8</v>
      </c>
      <c r="AD1" s="44">
        <v>9</v>
      </c>
      <c r="AE1" s="652" t="str">
        <f>Ж_финал!M8</f>
        <v>Н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652" t="str">
        <f>Ж_финал!N8</f>
        <v>П</v>
      </c>
      <c r="AP1" s="653" t="s">
        <v>9</v>
      </c>
      <c r="AQ1" s="653" t="s">
        <v>10</v>
      </c>
      <c r="AR1" s="652" t="str">
        <f>Ж_финал!O8</f>
        <v>пенальти</v>
      </c>
      <c r="AS1" s="652" t="e">
        <f>Ж_финал!#REF!</f>
        <v>#REF!</v>
      </c>
      <c r="AT1" s="652" t="str">
        <f>Ж_финал!P8</f>
        <v>Место</v>
      </c>
      <c r="AU1" s="652" t="e">
        <f>Ж_финал!#REF!</f>
        <v>#REF!</v>
      </c>
    </row>
    <row r="2" spans="1:47">
      <c r="C2" t="str">
        <f>Ж_финал!C9</f>
        <v>Шпиленок Лидия</v>
      </c>
      <c r="D2" t="str">
        <f>Ж_финал!D9</f>
        <v>Фокина Алла</v>
      </c>
      <c r="E2" t="str">
        <f>Ж_финал!E9</f>
        <v>Бехтина Дарья</v>
      </c>
      <c r="F2" t="str">
        <f>Ж_финал!F9</f>
        <v>Гордеева Анастасия</v>
      </c>
      <c r="G2" t="str">
        <f>Ж_финал!G9</f>
        <v>Шафенкова Юлия</v>
      </c>
      <c r="H2">
        <f>Ж_финал!H9</f>
        <v>0</v>
      </c>
      <c r="I2">
        <f>Ж_финал!I9</f>
        <v>0</v>
      </c>
      <c r="J2">
        <f>Ж_финал!J9</f>
        <v>0</v>
      </c>
      <c r="K2">
        <f>Ж_финал!K9</f>
        <v>0</v>
      </c>
      <c r="L2" s="42" t="s">
        <v>0</v>
      </c>
      <c r="M2" s="42" t="s">
        <v>0</v>
      </c>
      <c r="N2" s="42" t="s">
        <v>0</v>
      </c>
      <c r="O2" s="42" t="s">
        <v>0</v>
      </c>
      <c r="P2" s="42" t="s">
        <v>0</v>
      </c>
      <c r="Q2" s="42" t="s">
        <v>0</v>
      </c>
      <c r="R2" s="42" t="s">
        <v>0</v>
      </c>
      <c r="S2" s="42" t="s">
        <v>0</v>
      </c>
      <c r="T2" s="42" t="s">
        <v>0</v>
      </c>
      <c r="U2" s="652"/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652"/>
      <c r="AF2" s="42" t="s">
        <v>2</v>
      </c>
      <c r="AG2" s="42" t="s">
        <v>2</v>
      </c>
      <c r="AH2" s="42" t="s">
        <v>2</v>
      </c>
      <c r="AI2" s="42" t="s">
        <v>2</v>
      </c>
      <c r="AJ2" s="42" t="s">
        <v>2</v>
      </c>
      <c r="AK2" s="42" t="s">
        <v>2</v>
      </c>
      <c r="AL2" s="42" t="s">
        <v>2</v>
      </c>
      <c r="AM2" s="42" t="s">
        <v>2</v>
      </c>
      <c r="AN2" s="42" t="s">
        <v>2</v>
      </c>
      <c r="AO2" s="652"/>
      <c r="AP2" s="653"/>
      <c r="AQ2" s="653"/>
      <c r="AR2" s="652"/>
      <c r="AS2" s="652"/>
      <c r="AT2" s="652"/>
      <c r="AU2" s="652"/>
    </row>
    <row r="3" spans="1:47">
      <c r="A3">
        <f>Ж_финал!A10</f>
        <v>1</v>
      </c>
      <c r="B3" t="str">
        <f>Ж_финал!B13</f>
        <v>Гордеева Анастасия</v>
      </c>
      <c r="C3" s="46"/>
      <c r="D3" s="1" t="str">
        <f ca="1">CONCATENATE(RIGHT(INDIRECT(ADDRESS(COLUMN(D3),ROW(D3),4)),LEN(INDIRECT(ADDRESS(COLUMN(D3),ROW(D3),4)))-FIND(":",INDIRECT(ADDRESS(COLUMN(D3),ROW(D3),4)))),":",LEFT(INDIRECT(ADDRESS(COLUMN(D3),ROW(D3),4)),FIND(":",INDIRECT(ADDRESS(COLUMN(D3),ROW(D3),4)))-1))</f>
        <v>9:7</v>
      </c>
      <c r="E3" s="1" t="str">
        <f t="shared" ref="E3:K10" ca="1" si="0">CONCATENATE(RIGHT(INDIRECT(ADDRESS(COLUMN(E3),ROW(E3),4)),LEN(INDIRECT(ADDRESS(COLUMN(E3),ROW(E3),4)))-FIND(":",INDIRECT(ADDRESS(COLUMN(E3),ROW(E3),4)))),":",LEFT(INDIRECT(ADDRESS(COLUMN(E3),ROW(E3),4)),FIND(":",INDIRECT(ADDRESS(COLUMN(E3),ROW(E3),4)))-1))</f>
        <v>9:7</v>
      </c>
      <c r="F3" s="1" t="str">
        <f t="shared" ca="1" si="0"/>
        <v>9:4</v>
      </c>
      <c r="G3" s="1" t="str">
        <f t="shared" ca="1" si="0"/>
        <v>7:9</v>
      </c>
      <c r="H3" s="1" t="str">
        <f t="shared" ca="1" si="0"/>
        <v xml:space="preserve"> : </v>
      </c>
      <c r="I3" s="1" t="str">
        <f t="shared" ca="1" si="0"/>
        <v>0:0</v>
      </c>
      <c r="J3" s="1" t="str">
        <f t="shared" ca="1" si="0"/>
        <v>0:0</v>
      </c>
      <c r="K3" s="1" t="str">
        <f t="shared" ca="1" si="0"/>
        <v>0:0</v>
      </c>
      <c r="L3" s="43"/>
      <c r="M3" s="42">
        <f ca="1">IF(D3&lt;&gt;" : ",IF(VALUE(RIGHT(D3,LEN(D3)-FIND(":",D3)))&lt;VALUE(LEFT(D3,FIND(":",D3)-1)),1,0)," ")</f>
        <v>1</v>
      </c>
      <c r="N3" s="42">
        <f t="shared" ref="N3:T11" ca="1" si="1">IF(E3&lt;&gt;" : ",IF(VALUE(RIGHT(E3,LEN(E3)-FIND(":",E3)))&lt;VALUE(LEFT(E3,FIND(":",E3)-1)),1,0)," ")</f>
        <v>1</v>
      </c>
      <c r="O3" s="42">
        <f t="shared" ca="1" si="1"/>
        <v>1</v>
      </c>
      <c r="P3" s="42">
        <f t="shared" ca="1" si="1"/>
        <v>0</v>
      </c>
      <c r="Q3" s="42" t="str">
        <f t="shared" ca="1" si="1"/>
        <v xml:space="preserve"> </v>
      </c>
      <c r="R3" s="42">
        <f t="shared" ca="1" si="1"/>
        <v>0</v>
      </c>
      <c r="S3" s="42">
        <f t="shared" ca="1" si="1"/>
        <v>0</v>
      </c>
      <c r="T3" s="42">
        <f t="shared" ca="1" si="1"/>
        <v>0</v>
      </c>
      <c r="U3" s="47">
        <f ca="1">SUM(M3:T3)</f>
        <v>3</v>
      </c>
      <c r="V3" s="43"/>
      <c r="W3" s="42">
        <f ca="1">IF(D3=" : ", " ",IF(RIGHT(D3,LEN(D3)-FIND(":",D3))=LEFT(D3,FIND(":",D3)-1),1,0))</f>
        <v>0</v>
      </c>
      <c r="X3" s="42">
        <f t="shared" ref="X3:AD10" ca="1" si="2">IF(E3=" : ", " ",IF(RIGHT(E3,LEN(E3)-FIND(":",E3))=LEFT(E3,FIND(":",E3)-1),1,0))</f>
        <v>0</v>
      </c>
      <c r="Y3" s="42">
        <f t="shared" ca="1" si="2"/>
        <v>0</v>
      </c>
      <c r="Z3" s="42">
        <f t="shared" ca="1" si="2"/>
        <v>0</v>
      </c>
      <c r="AA3" s="42" t="str">
        <f t="shared" ca="1" si="2"/>
        <v xml:space="preserve"> </v>
      </c>
      <c r="AB3" s="42">
        <f t="shared" ca="1" si="2"/>
        <v>1</v>
      </c>
      <c r="AC3" s="42">
        <f t="shared" ca="1" si="2"/>
        <v>1</v>
      </c>
      <c r="AD3" s="42">
        <f t="shared" ca="1" si="2"/>
        <v>1</v>
      </c>
      <c r="AE3" s="48">
        <f ca="1">SUM(W3:AD3)</f>
        <v>3</v>
      </c>
      <c r="AF3" s="43"/>
      <c r="AG3" s="42">
        <f t="shared" ref="AG3:AN9" ca="1" si="3">IF(D3&lt;&gt;" : ",IF(VALUE(RIGHT(D3,LEN(D3)-FIND(":",D3)))&gt;VALUE(LEFT(D3,FIND(":",D3)-1)),1,0)," ")</f>
        <v>0</v>
      </c>
      <c r="AH3" s="42">
        <f t="shared" ca="1" si="3"/>
        <v>0</v>
      </c>
      <c r="AI3" s="42">
        <f t="shared" ca="1" si="3"/>
        <v>0</v>
      </c>
      <c r="AJ3" s="42">
        <f t="shared" ca="1" si="3"/>
        <v>1</v>
      </c>
      <c r="AK3" s="42" t="str">
        <f t="shared" ca="1" si="3"/>
        <v xml:space="preserve"> </v>
      </c>
      <c r="AL3" s="42">
        <f t="shared" ca="1" si="3"/>
        <v>0</v>
      </c>
      <c r="AM3" s="42">
        <f t="shared" ca="1" si="3"/>
        <v>0</v>
      </c>
      <c r="AN3" s="42">
        <f t="shared" ca="1" si="3"/>
        <v>0</v>
      </c>
      <c r="AO3" s="47">
        <f ca="1">SUM(AG3:AN3)</f>
        <v>1</v>
      </c>
      <c r="AP3" s="44">
        <f ca="1">SUM(IF(D3&lt;&gt;" : ",VALUE(LEFT(D3,FIND(":",D3)-1)),0),IF(E3&lt;&gt;" : ",VALUE(LEFT(E3,FIND(":",E3)-1)),0),IF(F3&lt;&gt;" : ",VALUE(LEFT(F3,FIND(":",F3)-1)),0),IF(G3&lt;&gt;" : ",VALUE(LEFT(G3,FIND(":",G3)-1)),0),IF(H3&lt;&gt;" : ",VALUE(LEFT(H3,FIND(":",H3)-1)),0),IF(I3&lt;&gt;" : ",VALUE(LEFT(I3,FIND(":",I3)-1)),0),IF(J3&lt;&gt;" : ",VALUE(LEFT(J3,FIND(":",J3)-1)),0),IF(K3&lt;&gt;" : ",VALUE(LEFT(K3,FIND(":",K3)-1)),0))</f>
        <v>34</v>
      </c>
      <c r="AQ3" s="44">
        <f ca="1">-SUM(IF(D3&lt;&gt;" : ",VALUE(RIGHT(D3,LEN(D3)-FIND(":",D3))),0),IF(E3&lt;&gt;" : ",VALUE(RIGHT(E3,LEN(E3)-FIND(":",E3))),0),IF(F3&lt;&gt;" : ",VALUE(RIGHT(F3,LEN(F3)-FIND(":",F3))),0),IF(G3&lt;&gt;" : ",VALUE(RIGHT(G3,LEN(G3)-FIND(":",G3))),0),IF(H3&lt;&gt;" : ",VALUE(RIGHT(H3,LEN(H3)-FIND(":",H3))),0),IF(I3&lt;&gt;" : ",VALUE(RIGHT(I3,LEN(I3)-FIND(":",I3))),0),IF(J3&lt;&gt;" : ",VALUE(RIGHT(J3,LEN(J3)-FIND(":",J3))),0),IF(K3&lt;&gt;" : ",VALUE(RIGHT(K3,LEN(K3)-FIND(":",K3))),0))</f>
        <v>-27</v>
      </c>
      <c r="AR3" s="1">
        <f ca="1">AP3+AQ3</f>
        <v>7</v>
      </c>
    </row>
    <row r="4" spans="1:47">
      <c r="A4">
        <f>Ж_финал!A11</f>
        <v>2</v>
      </c>
      <c r="B4" t="str">
        <f>Ж_финал!B11</f>
        <v>Фокина Алла</v>
      </c>
      <c r="C4" s="1" t="str">
        <f>IF(Ж_финал!C11&lt;&gt;0,Ж_финал!C11," ")</f>
        <v>7:9</v>
      </c>
      <c r="D4" s="46"/>
      <c r="E4" s="1" t="str">
        <f t="shared" ca="1" si="0"/>
        <v>9:4</v>
      </c>
      <c r="F4" s="1" t="str">
        <f t="shared" ca="1" si="0"/>
        <v>9:7</v>
      </c>
      <c r="G4" s="1" t="str">
        <f t="shared" ca="1" si="0"/>
        <v>9:5</v>
      </c>
      <c r="H4" s="1" t="str">
        <f t="shared" ca="1" si="0"/>
        <v xml:space="preserve"> : </v>
      </c>
      <c r="I4" s="1" t="str">
        <f t="shared" ca="1" si="0"/>
        <v>0:0</v>
      </c>
      <c r="J4" s="1" t="str">
        <f t="shared" ca="1" si="0"/>
        <v>0:0</v>
      </c>
      <c r="K4" s="1" t="str">
        <f t="shared" ca="1" si="0"/>
        <v>0:0</v>
      </c>
      <c r="L4" s="42">
        <f t="shared" ref="L4:M11" si="4">IF(C4&lt;&gt;" : ",IF(VALUE(RIGHT(C4,LEN(C4)-FIND(":",C4)))&lt;VALUE(LEFT(C4,FIND(":",C4)-1)),1,0)," ")</f>
        <v>0</v>
      </c>
      <c r="M4" s="43"/>
      <c r="N4" s="42">
        <f t="shared" ca="1" si="1"/>
        <v>1</v>
      </c>
      <c r="O4" s="42">
        <f t="shared" ca="1" si="1"/>
        <v>1</v>
      </c>
      <c r="P4" s="42">
        <f t="shared" ca="1" si="1"/>
        <v>1</v>
      </c>
      <c r="Q4" s="42" t="str">
        <f t="shared" ca="1" si="1"/>
        <v xml:space="preserve"> </v>
      </c>
      <c r="R4" s="42">
        <f t="shared" ca="1" si="1"/>
        <v>0</v>
      </c>
      <c r="S4" s="42">
        <f t="shared" ca="1" si="1"/>
        <v>0</v>
      </c>
      <c r="T4" s="42">
        <f t="shared" ca="1" si="1"/>
        <v>0</v>
      </c>
      <c r="U4" s="47">
        <f ca="1">SUM(L4:T4)</f>
        <v>3</v>
      </c>
      <c r="V4" s="42">
        <f>IF(C4=" : ", " ",IF(RIGHT(C4,LEN(C4)-FIND(":",C4))=LEFT(C4,FIND(":",C4)-1),1,0))</f>
        <v>0</v>
      </c>
      <c r="W4" s="41"/>
      <c r="X4" s="42">
        <f t="shared" ca="1" si="2"/>
        <v>0</v>
      </c>
      <c r="Y4" s="42">
        <f t="shared" ca="1" si="2"/>
        <v>0</v>
      </c>
      <c r="Z4" s="42">
        <f t="shared" ca="1" si="2"/>
        <v>0</v>
      </c>
      <c r="AA4" s="42" t="str">
        <f t="shared" ca="1" si="2"/>
        <v xml:space="preserve"> </v>
      </c>
      <c r="AB4" s="42">
        <f t="shared" ca="1" si="2"/>
        <v>1</v>
      </c>
      <c r="AC4" s="42">
        <f t="shared" ca="1" si="2"/>
        <v>1</v>
      </c>
      <c r="AD4" s="42">
        <f t="shared" ca="1" si="2"/>
        <v>1</v>
      </c>
      <c r="AE4" s="48">
        <f ca="1">SUM(V4:AD4)</f>
        <v>3</v>
      </c>
      <c r="AF4" s="42">
        <f>IF(C4&lt;&gt;" : ",IF(VALUE(RIGHT(C4,LEN(C4)-FIND(":",C4)))&gt;VALUE(LEFT(C4,FIND(":",C4)-1)),1,0)," ")</f>
        <v>1</v>
      </c>
      <c r="AG4" s="41"/>
      <c r="AH4" s="42">
        <f ca="1">IF(E4&lt;&gt;" : ",IF(VALUE(RIGHT(E4,LEN(E4)-FIND(":",E4)))&gt;VALUE(LEFT(E4,FIND(":",E4)-1)),1,0)," ")</f>
        <v>0</v>
      </c>
      <c r="AI4" s="42">
        <f ca="1">IF(F4&lt;&gt;" : ",IF(VALUE(RIGHT(F4,LEN(F4)-FIND(":",F4)))&gt;VALUE(LEFT(F4,FIND(":",F4)-1)),1,0)," ")</f>
        <v>0</v>
      </c>
      <c r="AJ4" s="42">
        <f ca="1">IF(G4&lt;&gt;" : ",IF(VALUE(RIGHT(G4,LEN(G4)-FIND(":",G4)))&gt;VALUE(LEFT(G4,FIND(":",G4)-1)),1,0)," ")</f>
        <v>0</v>
      </c>
      <c r="AK4" s="42" t="str">
        <f ca="1">IF(H4&lt;&gt;" : ",IF(VALUE(RIGHT(H4,LEN(H4)-FIND(":",H4)))&gt;VALUE(LEFT(H4,FIND(":",H4)-1)),1,0)," ")</f>
        <v xml:space="preserve"> </v>
      </c>
      <c r="AL4" s="42">
        <f ca="1">IF(I4&lt;&gt;" : ",IF(VALUE(RIGHT(I4,LEN(I4)-FIND(":",I4)))&gt;VALUE(LEFT(I4,FIND(":",I4)-1)),1,0)," ")</f>
        <v>0</v>
      </c>
      <c r="AM4" s="42">
        <f t="shared" ca="1" si="3"/>
        <v>0</v>
      </c>
      <c r="AN4" s="42">
        <f t="shared" ca="1" si="3"/>
        <v>0</v>
      </c>
      <c r="AO4" s="47">
        <f ca="1">SUM(AF4:AN4)</f>
        <v>1</v>
      </c>
      <c r="AP4" s="44">
        <f ca="1">SUM(IF(C4&lt;&gt;" : ",VALUE(LEFT(C4,FIND(":",C4)-1)),0),IF(E4&lt;&gt;" : ",VALUE(LEFT(E4,FIND(":",E4)-1)),0),IF(F4&lt;&gt;" : ",VALUE(LEFT(F4,FIND(":",F4)-1)),0),IF(G4&lt;&gt;" : ",VALUE(LEFT(G4,FIND(":",G4)-1)),0),IF(H4&lt;&gt;" : ",VALUE(LEFT(H4,FIND(":",H4)-1)),0),IF(I4&lt;&gt;" : ",VALUE(LEFT(I4,FIND(":",I4)-1)),0),IF(J4&lt;&gt;" : ",VALUE(LEFT(J4,FIND(":",J4)-1)),0),IF(K4&lt;&gt;" : ",VALUE(LEFT(K4,FIND(":",K4)-1)),0))</f>
        <v>34</v>
      </c>
      <c r="AQ4" s="44">
        <f ca="1">-SUM(IF(C4&lt;&gt;" : ",VALUE(RIGHT(C4,LEN(C4)-FIND(":",C4))),0),IF(E4&lt;&gt;" : ",VALUE(RIGHT(E4,LEN(E4)-FIND(":",E4))),0),IF(F4&lt;&gt;" : ",VALUE(RIGHT(F4,LEN(F4)-FIND(":",F4))),0),IF(G4&lt;&gt;" : ",VALUE(RIGHT(G4,LEN(G4)-FIND(":",G4))),0),IF(H4&lt;&gt;" : ",VALUE(RIGHT(H4,LEN(H4)-FIND(":",H4))),0),IF(I4&lt;&gt;" : ",VALUE(RIGHT(I4,LEN(I4)-FIND(":",I4))),0),IF(J4&lt;&gt;" : ",VALUE(RIGHT(J4,LEN(J4)-FIND(":",J4))),0),IF(K4&lt;&gt;" : ",VALUE(RIGHT(K4,LEN(K4)-FIND(":",K4))),0))</f>
        <v>-25</v>
      </c>
      <c r="AR4" s="1">
        <f t="shared" ref="AR4:AR11" ca="1" si="5">AP4+AQ4</f>
        <v>9</v>
      </c>
    </row>
    <row r="5" spans="1:47">
      <c r="A5">
        <f>Ж_финал!A12</f>
        <v>3</v>
      </c>
      <c r="B5" t="str">
        <f>Ж_финал!B12</f>
        <v>Бехтина Дарья</v>
      </c>
      <c r="C5" s="1" t="str">
        <f>IF(Ж_финал!C12&lt;&gt;0,Ж_финал!C12," : ")</f>
        <v>7:9</v>
      </c>
      <c r="D5" s="1" t="str">
        <f>IF(Ж_финал!D12&lt;&gt;0,Ж_финал!D12," : ")</f>
        <v>4:9</v>
      </c>
      <c r="E5" s="46"/>
      <c r="F5" s="1" t="str">
        <f t="shared" ca="1" si="0"/>
        <v>5:9</v>
      </c>
      <c r="G5" s="1" t="str">
        <f t="shared" ca="1" si="0"/>
        <v>9:5</v>
      </c>
      <c r="H5" s="1" t="str">
        <f t="shared" ca="1" si="0"/>
        <v xml:space="preserve"> : </v>
      </c>
      <c r="I5" s="1" t="str">
        <f t="shared" ca="1" si="0"/>
        <v>0:0</v>
      </c>
      <c r="J5" s="1" t="str">
        <f t="shared" ca="1" si="0"/>
        <v>0:0</v>
      </c>
      <c r="K5" s="1" t="str">
        <f t="shared" ca="1" si="0"/>
        <v>0:0</v>
      </c>
      <c r="L5" s="42">
        <f t="shared" si="4"/>
        <v>0</v>
      </c>
      <c r="M5" s="42">
        <f t="shared" si="4"/>
        <v>0</v>
      </c>
      <c r="N5" s="43"/>
      <c r="O5" s="42">
        <f t="shared" ca="1" si="1"/>
        <v>0</v>
      </c>
      <c r="P5" s="42">
        <f t="shared" ca="1" si="1"/>
        <v>1</v>
      </c>
      <c r="Q5" s="42" t="str">
        <f t="shared" ca="1" si="1"/>
        <v xml:space="preserve"> </v>
      </c>
      <c r="R5" s="42">
        <f t="shared" ca="1" si="1"/>
        <v>0</v>
      </c>
      <c r="S5" s="42">
        <f t="shared" ca="1" si="1"/>
        <v>0</v>
      </c>
      <c r="T5" s="42">
        <f t="shared" ca="1" si="1"/>
        <v>0</v>
      </c>
      <c r="U5" s="47">
        <f t="shared" ref="U5:U11" ca="1" si="6">SUM(L5:T5)</f>
        <v>1</v>
      </c>
      <c r="V5" s="42">
        <f t="shared" ref="V5:X11" si="7">IF(C5=" : ", " ",IF(RIGHT(C5,LEN(C5)-FIND(":",C5))=LEFT(C5,FIND(":",C5)-1),1,0))</f>
        <v>0</v>
      </c>
      <c r="W5" s="42">
        <f t="shared" si="7"/>
        <v>0</v>
      </c>
      <c r="X5" s="41"/>
      <c r="Y5" s="42">
        <f t="shared" ca="1" si="2"/>
        <v>0</v>
      </c>
      <c r="Z5" s="42">
        <f t="shared" ca="1" si="2"/>
        <v>0</v>
      </c>
      <c r="AA5" s="42" t="str">
        <f t="shared" ca="1" si="2"/>
        <v xml:space="preserve"> </v>
      </c>
      <c r="AB5" s="42">
        <f t="shared" ca="1" si="2"/>
        <v>1</v>
      </c>
      <c r="AC5" s="42">
        <f t="shared" ca="1" si="2"/>
        <v>1</v>
      </c>
      <c r="AD5" s="42">
        <f t="shared" ca="1" si="2"/>
        <v>1</v>
      </c>
      <c r="AE5" s="48">
        <f t="shared" ref="AE5:AE11" ca="1" si="8">SUM(V5:AD5)</f>
        <v>3</v>
      </c>
      <c r="AF5" s="42">
        <f>IF(C5&lt;&gt;" : ",IF(VALUE(RIGHT(C5,LEN(C5)-FIND(":",C5)))&gt;VALUE(LEFT(C5,FIND(":",C5)-1)),1,0)," ")</f>
        <v>1</v>
      </c>
      <c r="AG5" s="42">
        <f>IF(D5&lt;&gt;" : ",IF(VALUE(RIGHT(D5,LEN(D5)-FIND(":",D5)))&gt;VALUE(LEFT(D5,FIND(":",D5)-1)),1,0)," ")</f>
        <v>1</v>
      </c>
      <c r="AH5" s="41"/>
      <c r="AI5" s="42">
        <f ca="1">IF(F5&lt;&gt;" : ",IF(VALUE(RIGHT(F5,LEN(F5)-FIND(":",F5)))&gt;VALUE(LEFT(F5,FIND(":",F5)-1)),1,0)," ")</f>
        <v>1</v>
      </c>
      <c r="AJ5" s="42">
        <f ca="1">IF(G5&lt;&gt;" : ",IF(VALUE(RIGHT(G5,LEN(G5)-FIND(":",G5)))&gt;VALUE(LEFT(G5,FIND(":",G5)-1)),1,0)," ")</f>
        <v>0</v>
      </c>
      <c r="AK5" s="42" t="str">
        <f ca="1">IF(H5&lt;&gt;" : ",IF(VALUE(RIGHT(H5,LEN(H5)-FIND(":",H5)))&gt;VALUE(LEFT(H5,FIND(":",H5)-1)),1,0)," ")</f>
        <v xml:space="preserve"> </v>
      </c>
      <c r="AL5" s="42">
        <f ca="1">IF(I5&lt;&gt;" : ",IF(VALUE(RIGHT(I5,LEN(I5)-FIND(":",I5)))&gt;VALUE(LEFT(I5,FIND(":",I5)-1)),1,0)," ")</f>
        <v>0</v>
      </c>
      <c r="AM5" s="42">
        <f t="shared" ca="1" si="3"/>
        <v>0</v>
      </c>
      <c r="AN5" s="42">
        <f t="shared" ca="1" si="3"/>
        <v>0</v>
      </c>
      <c r="AO5" s="47">
        <f t="shared" ref="AO5:AO11" ca="1" si="9">SUM(AF5:AN5)</f>
        <v>3</v>
      </c>
      <c r="AP5" s="44">
        <f ca="1">SUM(IF(C5&lt;&gt;" : ",VALUE(LEFT(C5,FIND(":",C5)-1)),0),IF(D5&lt;&gt;" : ",VALUE(LEFT(D5,FIND(":",D5)-1)),0),IF(F5&lt;&gt;" : ",VALUE(LEFT(F5,FIND(":",F5)-1)),0),IF(G5&lt;&gt;" : ",VALUE(LEFT(G5,FIND(":",G5)-1)),0),IF(H5&lt;&gt;" : ",VALUE(LEFT(H5,FIND(":",H5)-1)),0),IF(I5&lt;&gt;" : ",VALUE(LEFT(I5,FIND(":",I5)-1)),0),IF(J5&lt;&gt;" : ",VALUE(LEFT(J5,FIND(":",J5)-1)),0),IF(K5&lt;&gt;" : ",VALUE(LEFT(K5,FIND(":",K5)-1)),0))</f>
        <v>25</v>
      </c>
      <c r="AQ5" s="44">
        <f ca="1">-SUM(IF(C5&lt;&gt;" : ",VALUE(RIGHT(C5,LEN(C5)-FIND(":",C5))),0),IF(D5&lt;&gt;" : ",VALUE(RIGHT(D5,LEN(D5)-FIND(":",D5))),0),IF(F5&lt;&gt;" : ",VALUE(RIGHT(F5,LEN(F5)-FIND(":",F5))),0),IF(G5&lt;&gt;" : ",VALUE(RIGHT(G5,LEN(G5)-FIND(":",G5))),0),IF(H5&lt;&gt;" : ",VALUE(RIGHT(H5,LEN(H5)-FIND(":",H5))),0),IF(I5&lt;&gt;" : ",VALUE(RIGHT(I5,LEN(I5)-FIND(":",I5))),0),IF(J5&lt;&gt;" : ",VALUE(RIGHT(J5,LEN(J5)-FIND(":",J5))),0),IF(K5&lt;&gt;" : ",VALUE(RIGHT(K5,LEN(K5)-FIND(":",K5))),0))</f>
        <v>-32</v>
      </c>
      <c r="AR5" s="1">
        <f t="shared" ca="1" si="5"/>
        <v>-7</v>
      </c>
    </row>
    <row r="6" spans="1:47">
      <c r="A6">
        <f>Ж_финал!A13</f>
        <v>4</v>
      </c>
      <c r="B6" t="str">
        <f>Ж_финал!B10</f>
        <v>Шпиленок Лидия</v>
      </c>
      <c r="C6" s="1" t="str">
        <f>IF(Ж_финал!C13&lt;&gt;0,Ж_финал!C13," : ")</f>
        <v>4:9</v>
      </c>
      <c r="D6" s="1" t="str">
        <f>IF(Ж_финал!D13&lt;&gt;0,Ж_финал!D13," : ")</f>
        <v>7:9</v>
      </c>
      <c r="E6" s="1" t="str">
        <f>IF(Ж_финал!E13&lt;&gt;0,Ж_финал!E13," : ")</f>
        <v>9:5</v>
      </c>
      <c r="F6" s="46"/>
      <c r="G6" s="1" t="str">
        <f t="shared" ca="1" si="0"/>
        <v>6:9</v>
      </c>
      <c r="H6" s="1" t="str">
        <f t="shared" ca="1" si="0"/>
        <v xml:space="preserve"> : </v>
      </c>
      <c r="I6" s="1" t="str">
        <f t="shared" ca="1" si="0"/>
        <v>0:0</v>
      </c>
      <c r="J6" s="1" t="str">
        <f t="shared" ca="1" si="0"/>
        <v>0:0</v>
      </c>
      <c r="K6" s="1" t="str">
        <f t="shared" ca="1" si="0"/>
        <v>0:0</v>
      </c>
      <c r="L6" s="42">
        <f t="shared" si="4"/>
        <v>0</v>
      </c>
      <c r="M6" s="42">
        <f t="shared" si="4"/>
        <v>0</v>
      </c>
      <c r="N6" s="42">
        <f t="shared" si="1"/>
        <v>1</v>
      </c>
      <c r="O6" s="43"/>
      <c r="P6" s="42">
        <f t="shared" ca="1" si="1"/>
        <v>0</v>
      </c>
      <c r="Q6" s="42" t="str">
        <f t="shared" ca="1" si="1"/>
        <v xml:space="preserve"> </v>
      </c>
      <c r="R6" s="42">
        <f t="shared" ca="1" si="1"/>
        <v>0</v>
      </c>
      <c r="S6" s="42">
        <f t="shared" ca="1" si="1"/>
        <v>0</v>
      </c>
      <c r="T6" s="42">
        <f t="shared" ca="1" si="1"/>
        <v>0</v>
      </c>
      <c r="U6" s="47">
        <f t="shared" ca="1" si="6"/>
        <v>1</v>
      </c>
      <c r="V6" s="42">
        <f t="shared" si="7"/>
        <v>0</v>
      </c>
      <c r="W6" s="42">
        <f t="shared" si="7"/>
        <v>0</v>
      </c>
      <c r="X6" s="42">
        <f t="shared" si="7"/>
        <v>0</v>
      </c>
      <c r="Y6" s="41"/>
      <c r="Z6" s="42">
        <f t="shared" ca="1" si="2"/>
        <v>0</v>
      </c>
      <c r="AA6" s="42" t="str">
        <f t="shared" ca="1" si="2"/>
        <v xml:space="preserve"> </v>
      </c>
      <c r="AB6" s="42">
        <f t="shared" ca="1" si="2"/>
        <v>1</v>
      </c>
      <c r="AC6" s="42">
        <f t="shared" ca="1" si="2"/>
        <v>1</v>
      </c>
      <c r="AD6" s="42">
        <f t="shared" ca="1" si="2"/>
        <v>1</v>
      </c>
      <c r="AE6" s="48">
        <f t="shared" ca="1" si="8"/>
        <v>3</v>
      </c>
      <c r="AF6" s="42">
        <f>IF(C6&lt;&gt;" : ",IF(VALUE(RIGHT(C6,LEN(C6)-FIND(":",C6)))&gt;VALUE(LEFT(C6,FIND(":",C6)-1)),1,0)," ")</f>
        <v>1</v>
      </c>
      <c r="AG6" s="42">
        <f>IF(D6&lt;&gt;" : ",IF(VALUE(RIGHT(D6,LEN(D6)-FIND(":",D6)))&gt;VALUE(LEFT(D6,FIND(":",D6)-1)),1,0)," ")</f>
        <v>1</v>
      </c>
      <c r="AH6" s="42">
        <f>IF(E6&lt;&gt;" : ",IF(VALUE(RIGHT(E6,LEN(E6)-FIND(":",E6)))&gt;VALUE(LEFT(E6,FIND(":",E6)-1)),1,0)," ")</f>
        <v>0</v>
      </c>
      <c r="AI6" s="41"/>
      <c r="AJ6" s="42">
        <f ca="1">IF(G6&lt;&gt;" : ",IF(VALUE(RIGHT(G6,LEN(G6)-FIND(":",G6)))&gt;VALUE(LEFT(G6,FIND(":",G6)-1)),1,0)," ")</f>
        <v>1</v>
      </c>
      <c r="AK6" s="42" t="str">
        <f ca="1">IF(H6&lt;&gt;" : ",IF(VALUE(RIGHT(H6,LEN(H6)-FIND(":",H6)))&gt;VALUE(LEFT(H6,FIND(":",H6)-1)),1,0)," ")</f>
        <v xml:space="preserve"> </v>
      </c>
      <c r="AL6" s="42">
        <f ca="1">IF(I6&lt;&gt;" : ",IF(VALUE(RIGHT(I6,LEN(I6)-FIND(":",I6)))&gt;VALUE(LEFT(I6,FIND(":",I6)-1)),1,0)," ")</f>
        <v>0</v>
      </c>
      <c r="AM6" s="42">
        <f t="shared" ca="1" si="3"/>
        <v>0</v>
      </c>
      <c r="AN6" s="42">
        <f t="shared" ca="1" si="3"/>
        <v>0</v>
      </c>
      <c r="AO6" s="47">
        <f t="shared" ca="1" si="9"/>
        <v>3</v>
      </c>
      <c r="AP6" s="44">
        <f ca="1">SUM(IF(C6&lt;&gt;" : ",VALUE(LEFT(C6,FIND(":",C6)-1)),0),IF(D6&lt;&gt;" : ",VALUE(LEFT(D6,FIND(":",D6)-1)),0),IF(E6&lt;&gt;" : ",VALUE(LEFT(E6,FIND(":",E6)-1)),0),IF(G6&lt;&gt;" : ",VALUE(LEFT(G6,FIND(":",G6)-1)),0),IF(H6&lt;&gt;" : ",VALUE(LEFT(H6,FIND(":",H6)-1)),0),IF(I6&lt;&gt;" : ",VALUE(LEFT(I6,FIND(":",I6)-1)),0),IF(J6&lt;&gt;" : ",VALUE(LEFT(J6,FIND(":",J6)-1)),0),IF(K6&lt;&gt;" : ",VALUE(LEFT(K6,FIND(":",K6)-1)),0))</f>
        <v>26</v>
      </c>
      <c r="AQ6" s="44">
        <f ca="1">-SUM(IF(C6&lt;&gt;" : ",VALUE(RIGHT(C6,LEN(C6)-FIND(":",C6))),0),IF(D6&lt;&gt;" : ",VALUE(RIGHT(D6,LEN(D6)-FIND(":",D6))),0),IF(E6&lt;&gt;" : ",VALUE(RIGHT(E6,LEN(E6)-FIND(":",E6))),0),IF(G6&lt;&gt;" : ",VALUE(RIGHT(G6,LEN(G6)-FIND(":",G6))),0),IF(H6&lt;&gt;" : ",VALUE(RIGHT(H6,LEN(H6)-FIND(":",H6))),0),IF(I6&lt;&gt;" : ",VALUE(RIGHT(I6,LEN(I6)-FIND(":",I6))),0),IF(J6&lt;&gt;" : ",VALUE(RIGHT(J6,LEN(J6)-FIND(":",J6))),0),IF(K6&lt;&gt;" : ",VALUE(RIGHT(K6,LEN(K6)-FIND(":",K6))),0))</f>
        <v>-32</v>
      </c>
      <c r="AR6" s="1">
        <f t="shared" ca="1" si="5"/>
        <v>-6</v>
      </c>
    </row>
    <row r="7" spans="1:47">
      <c r="A7">
        <f>Ж_финал!A14</f>
        <v>5</v>
      </c>
      <c r="B7" t="str">
        <f>Ж_финал!B14</f>
        <v>Шафенкова Юлия</v>
      </c>
      <c r="C7" s="1" t="str">
        <f>IF(Ж_финал!C14&lt;&gt;0,Ж_финал!C14," : ")</f>
        <v>9:7</v>
      </c>
      <c r="D7" s="1" t="str">
        <f>IF(Ж_финал!D14&lt;&gt;0,Ж_финал!D14," : ")</f>
        <v>5:9</v>
      </c>
      <c r="E7" s="1" t="str">
        <f>IF(Ж_финал!E14&lt;&gt;0,Ж_финал!E14," : ")</f>
        <v>5:9</v>
      </c>
      <c r="F7" s="1" t="str">
        <f>IF(Ж_финал!F14&lt;&gt;0,Ж_финал!F14," : ")</f>
        <v>9:6</v>
      </c>
      <c r="G7" s="46"/>
      <c r="H7" s="1" t="str">
        <f t="shared" ca="1" si="0"/>
        <v xml:space="preserve"> : </v>
      </c>
      <c r="I7" s="1" t="str">
        <f t="shared" ca="1" si="0"/>
        <v>0:0</v>
      </c>
      <c r="J7" s="1" t="str">
        <f t="shared" ca="1" si="0"/>
        <v>0:0</v>
      </c>
      <c r="K7" s="1" t="str">
        <f t="shared" ca="1" si="0"/>
        <v>0:0</v>
      </c>
      <c r="L7" s="42">
        <f t="shared" si="4"/>
        <v>1</v>
      </c>
      <c r="M7" s="42">
        <f t="shared" si="4"/>
        <v>0</v>
      </c>
      <c r="N7" s="42">
        <f t="shared" si="1"/>
        <v>0</v>
      </c>
      <c r="O7" s="42">
        <f t="shared" si="1"/>
        <v>1</v>
      </c>
      <c r="P7" s="43"/>
      <c r="Q7" s="42" t="str">
        <f t="shared" ca="1" si="1"/>
        <v xml:space="preserve"> </v>
      </c>
      <c r="R7" s="42">
        <f t="shared" ca="1" si="1"/>
        <v>0</v>
      </c>
      <c r="S7" s="42">
        <f t="shared" ca="1" si="1"/>
        <v>0</v>
      </c>
      <c r="T7" s="42">
        <f t="shared" ca="1" si="1"/>
        <v>0</v>
      </c>
      <c r="U7" s="47">
        <f t="shared" ca="1" si="6"/>
        <v>2</v>
      </c>
      <c r="V7" s="42">
        <f t="shared" si="7"/>
        <v>0</v>
      </c>
      <c r="W7" s="42">
        <f t="shared" si="7"/>
        <v>0</v>
      </c>
      <c r="X7" s="42">
        <f t="shared" si="7"/>
        <v>0</v>
      </c>
      <c r="Y7" s="42">
        <f>IF(F7=" : ", " ",IF(RIGHT(F7,LEN(F7)-FIND(":",F7))=LEFT(F7,FIND(":",F7)-1),1,0))</f>
        <v>0</v>
      </c>
      <c r="Z7" s="41"/>
      <c r="AA7" s="42" t="str">
        <f t="shared" ca="1" si="2"/>
        <v xml:space="preserve"> </v>
      </c>
      <c r="AB7" s="42">
        <f t="shared" ca="1" si="2"/>
        <v>1</v>
      </c>
      <c r="AC7" s="42">
        <f t="shared" ca="1" si="2"/>
        <v>1</v>
      </c>
      <c r="AD7" s="42">
        <f t="shared" ca="1" si="2"/>
        <v>1</v>
      </c>
      <c r="AE7" s="48">
        <f t="shared" ca="1" si="8"/>
        <v>3</v>
      </c>
      <c r="AF7" s="42">
        <f>IF(C7&lt;&gt;" : ",IF(VALUE(RIGHT(C7,LEN(C7)-FIND(":",C7)))&gt;VALUE(LEFT(C7,FIND(":",C7)-1)),1,0)," ")</f>
        <v>0</v>
      </c>
      <c r="AG7" s="42">
        <f>IF(D7&lt;&gt;" : ",IF(VALUE(RIGHT(D7,LEN(D7)-FIND(":",D7)))&gt;VALUE(LEFT(D7,FIND(":",D7)-1)),1,0)," ")</f>
        <v>1</v>
      </c>
      <c r="AH7" s="42">
        <f>IF(E7&lt;&gt;" : ",IF(VALUE(RIGHT(E7,LEN(E7)-FIND(":",E7)))&gt;VALUE(LEFT(E7,FIND(":",E7)-1)),1,0)," ")</f>
        <v>1</v>
      </c>
      <c r="AI7" s="42">
        <f>IF(F7&lt;&gt;" : ",IF(VALUE(RIGHT(F7,LEN(F7)-FIND(":",F7)))&gt;VALUE(LEFT(F7,FIND(":",F7)-1)),1,0)," ")</f>
        <v>0</v>
      </c>
      <c r="AJ7" s="41"/>
      <c r="AK7" s="42" t="str">
        <f ca="1">IF(H7&lt;&gt;" : ",IF(VALUE(RIGHT(H7,LEN(H7)-FIND(":",H7)))&gt;VALUE(LEFT(H7,FIND(":",H7)-1)),1,0)," ")</f>
        <v xml:space="preserve"> </v>
      </c>
      <c r="AL7" s="42">
        <f ca="1">IF(I7&lt;&gt;" : ",IF(VALUE(RIGHT(I7,LEN(I7)-FIND(":",I7)))&gt;VALUE(LEFT(I7,FIND(":",I7)-1)),1,0)," ")</f>
        <v>0</v>
      </c>
      <c r="AM7" s="42">
        <f t="shared" ca="1" si="3"/>
        <v>0</v>
      </c>
      <c r="AN7" s="42">
        <f t="shared" ca="1" si="3"/>
        <v>0</v>
      </c>
      <c r="AO7" s="47">
        <f t="shared" ca="1" si="9"/>
        <v>2</v>
      </c>
      <c r="AP7" s="44">
        <f ca="1">SUM(IF(C7&lt;&gt;" : ",VALUE(LEFT(C7,FIND(":",C7)-1)),0),IF(D7&lt;&gt;" : ",VALUE(LEFT(D7,FIND(":",D7)-1)),0),IF(E7&lt;&gt;" : ",VALUE(LEFT(E7,FIND(":",E7)-1)),0),IF(F7&lt;&gt;" : ",VALUE(LEFT(F7,FIND(":",F7)-1)),0),IF(H7&lt;&gt;" : ",VALUE(LEFT(H7,FIND(":",H7)-1)),0),IF(I7&lt;&gt;" : ",VALUE(LEFT(I7,FIND(":",I7)-1)),0),IF(J7&lt;&gt;" : ",VALUE(LEFT(J7,FIND(":",J7)-1)),0),IF(K7&lt;&gt;" : ",VALUE(LEFT(K7,FIND(":",K7)-1)),0))</f>
        <v>28</v>
      </c>
      <c r="AQ7" s="44">
        <f ca="1">-SUM(IF(C7&lt;&gt;" : ",VALUE(RIGHT(C7,LEN(C7)-FIND(":",C7))),0),IF(D7&lt;&gt;" : ",VALUE(RIGHT(D7,LEN(D7)-FIND(":",D7))),0),IF(E7&lt;&gt;" : ",VALUE(RIGHT(E7,LEN(E7)-FIND(":",E7))),0),IF(F7&lt;&gt;" : ",VALUE(RIGHT(F7,LEN(F7)-FIND(":",F7))),0),IF(H7&lt;&gt;" : ",VALUE(RIGHT(H7,LEN(H7)-FIND(":",H7))),0),IF(I7&lt;&gt;" : ",VALUE(RIGHT(I7,LEN(I7)-FIND(":",I7))),0),IF(J7&lt;&gt;" : ",VALUE(RIGHT(J7,LEN(J7)-FIND(":",J7))),0),IF(K7&lt;&gt;" : ",VALUE(RIGHT(K7,LEN(K7)-FIND(":",K7))),0))</f>
        <v>-31</v>
      </c>
      <c r="AR7" s="1">
        <f t="shared" ca="1" si="5"/>
        <v>-3</v>
      </c>
    </row>
    <row r="8" spans="1:47">
      <c r="A8">
        <f>Ж_финал!A15</f>
        <v>6</v>
      </c>
      <c r="B8" t="e">
        <f>Ж_финал!#REF!</f>
        <v>#REF!</v>
      </c>
      <c r="C8" s="1" t="str">
        <f>IF(Ж_финал!C15&lt;&gt;0,Ж_финал!C15," : ")</f>
        <v xml:space="preserve"> : </v>
      </c>
      <c r="D8" s="1" t="str">
        <f>IF(Ж_финал!D15&lt;&gt;0,Ж_финал!D15," : ")</f>
        <v xml:space="preserve"> : </v>
      </c>
      <c r="E8" s="1" t="str">
        <f>IF(Ж_финал!E15&lt;&gt;0,Ж_финал!E15," : ")</f>
        <v xml:space="preserve"> : </v>
      </c>
      <c r="F8" s="1" t="str">
        <f>IF(Ж_финал!F15&lt;&gt;0,Ж_финал!F15," : ")</f>
        <v xml:space="preserve"> : </v>
      </c>
      <c r="G8" s="1" t="str">
        <f>IF(Ж_финал!G15&lt;&gt;0,Ж_финал!G15," : ")</f>
        <v xml:space="preserve"> : </v>
      </c>
      <c r="H8" s="46"/>
      <c r="I8" s="1" t="str">
        <f t="shared" ca="1" si="0"/>
        <v>0:0</v>
      </c>
      <c r="J8" s="1" t="str">
        <f t="shared" ca="1" si="0"/>
        <v>0:0</v>
      </c>
      <c r="K8" s="1" t="str">
        <f t="shared" ca="1" si="0"/>
        <v>0:0</v>
      </c>
      <c r="L8" s="42" t="str">
        <f t="shared" si="4"/>
        <v xml:space="preserve"> </v>
      </c>
      <c r="M8" s="42" t="str">
        <f t="shared" si="4"/>
        <v xml:space="preserve"> </v>
      </c>
      <c r="N8" s="42" t="str">
        <f t="shared" si="1"/>
        <v xml:space="preserve"> </v>
      </c>
      <c r="O8" s="42" t="str">
        <f t="shared" si="1"/>
        <v xml:space="preserve"> </v>
      </c>
      <c r="P8" s="42" t="str">
        <f t="shared" si="1"/>
        <v xml:space="preserve"> </v>
      </c>
      <c r="Q8" s="43"/>
      <c r="R8" s="42">
        <f t="shared" ca="1" si="1"/>
        <v>0</v>
      </c>
      <c r="S8" s="42">
        <f t="shared" ca="1" si="1"/>
        <v>0</v>
      </c>
      <c r="T8" s="42">
        <f t="shared" ca="1" si="1"/>
        <v>0</v>
      </c>
      <c r="U8" s="47">
        <f t="shared" ca="1" si="6"/>
        <v>0</v>
      </c>
      <c r="V8" s="42" t="str">
        <f t="shared" si="7"/>
        <v xml:space="preserve"> </v>
      </c>
      <c r="W8" s="42" t="str">
        <f t="shared" si="7"/>
        <v xml:space="preserve"> </v>
      </c>
      <c r="X8" s="42" t="str">
        <f t="shared" si="7"/>
        <v xml:space="preserve"> </v>
      </c>
      <c r="Y8" s="42" t="str">
        <f>IF(F8=" : ", " ",IF(RIGHT(F8,LEN(F8)-FIND(":",F8))=LEFT(F8,FIND(":",F8)-1),1,0))</f>
        <v xml:space="preserve"> </v>
      </c>
      <c r="Z8" s="42" t="str">
        <f>IF(G8=" : ", " ",IF(RIGHT(G8,LEN(G8)-FIND(":",G8))=LEFT(G8,FIND(":",G8)-1),1,0))</f>
        <v xml:space="preserve"> </v>
      </c>
      <c r="AA8" s="41"/>
      <c r="AB8" s="42">
        <f t="shared" ca="1" si="2"/>
        <v>1</v>
      </c>
      <c r="AC8" s="42">
        <f t="shared" ca="1" si="2"/>
        <v>1</v>
      </c>
      <c r="AD8" s="42">
        <f t="shared" ca="1" si="2"/>
        <v>1</v>
      </c>
      <c r="AE8" s="48">
        <f t="shared" ca="1" si="8"/>
        <v>3</v>
      </c>
      <c r="AF8" s="42" t="str">
        <f>IF(C8&lt;&gt;" : ",IF(VALUE(RIGHT(C8,LEN(C8)-FIND(":",C8)))&gt;VALUE(LEFT(C8,FIND(":",C8)-1)),1,0)," ")</f>
        <v xml:space="preserve"> </v>
      </c>
      <c r="AG8" s="42" t="str">
        <f>IF(D8&lt;&gt;" : ",IF(VALUE(RIGHT(D8,LEN(D8)-FIND(":",D8)))&gt;VALUE(LEFT(D8,FIND(":",D8)-1)),1,0)," ")</f>
        <v xml:space="preserve"> </v>
      </c>
      <c r="AH8" s="42" t="str">
        <f>IF(E8&lt;&gt;" : ",IF(VALUE(RIGHT(E8,LEN(E8)-FIND(":",E8)))&gt;VALUE(LEFT(E8,FIND(":",E8)-1)),1,0)," ")</f>
        <v xml:space="preserve"> </v>
      </c>
      <c r="AI8" s="42" t="str">
        <f>IF(F8&lt;&gt;" : ",IF(VALUE(RIGHT(F8,LEN(F8)-FIND(":",F8)))&gt;VALUE(LEFT(F8,FIND(":",F8)-1)),1,0)," ")</f>
        <v xml:space="preserve"> </v>
      </c>
      <c r="AJ8" s="42" t="str">
        <f>IF(G8&lt;&gt;" : ",IF(VALUE(RIGHT(G8,LEN(G8)-FIND(":",G8)))&gt;VALUE(LEFT(G8,FIND(":",G8)-1)),1,0)," ")</f>
        <v xml:space="preserve"> </v>
      </c>
      <c r="AK8" s="41"/>
      <c r="AL8" s="42">
        <f ca="1">IF(I8&lt;&gt;" : ",IF(VALUE(RIGHT(I8,LEN(I8)-FIND(":",I8)))&gt;VALUE(LEFT(I8,FIND(":",I8)-1)),1,0)," ")</f>
        <v>0</v>
      </c>
      <c r="AM8" s="42">
        <f t="shared" ca="1" si="3"/>
        <v>0</v>
      </c>
      <c r="AN8" s="42">
        <f t="shared" ca="1" si="3"/>
        <v>0</v>
      </c>
      <c r="AO8" s="47">
        <f t="shared" ca="1" si="9"/>
        <v>0</v>
      </c>
      <c r="AP8" s="44">
        <f ca="1">SUM(IF(C8&lt;&gt;" : ",VALUE(LEFT(C8,FIND(":",C8)-1)),0),IF(D8&lt;&gt;" : ",VALUE(LEFT(D8,FIND(":",D8)-1)),0),IF(E8&lt;&gt;" : ",VALUE(LEFT(E8,FIND(":",E8)-1)),0),IF(F8&lt;&gt;" : ",VALUE(LEFT(F8,FIND(":",F8)-1)),0),IF(G8&lt;&gt;" : ",VALUE(LEFT(G8,FIND(":",G8)-1)),0),IF(I8&lt;&gt;" : ",VALUE(LEFT(I8,FIND(":",I8)-1)),0),IF(J8&lt;&gt;" : ",VALUE(LEFT(J8,FIND(":",J8)-1)),0),IF(K8&lt;&gt;" : ",VALUE(LEFT(K8,FIND(":",K8)-1)),0))</f>
        <v>0</v>
      </c>
      <c r="AQ8" s="44">
        <f ca="1">-SUM(IF(C8&lt;&gt;" : ",VALUE(RIGHT(C8,LEN(C8)-FIND(":",C8))),0),IF(D8&lt;&gt;" : ",VALUE(RIGHT(D8,LEN(D8)-FIND(":",D8))),0),IF(E8&lt;&gt;" : ",VALUE(RIGHT(E8,LEN(E8)-FIND(":",E8))),0),IF(G8&lt;&gt;" : ",VALUE(RIGHT(G8,LEN(G8)-FIND(":",G8))),0),IF(F8&lt;&gt;" : ",VALUE(RIGHT(F8,LEN(F8)-FIND(":",F8))),0),IF(I8&lt;&gt;" : ",VALUE(RIGHT(I8,LEN(I8)-FIND(":",I8))),0),IF(J8&lt;&gt;" : ",VALUE(RIGHT(J8,LEN(J8)-FIND(":",J8))),0),IF(K8&lt;&gt;" : ",VALUE(RIGHT(K8,LEN(K8)-FIND(":",K8))),0))</f>
        <v>0</v>
      </c>
      <c r="AR8" s="1">
        <f t="shared" ca="1" si="5"/>
        <v>0</v>
      </c>
    </row>
    <row r="9" spans="1:47">
      <c r="A9">
        <f>Ж_финал!A16</f>
        <v>7</v>
      </c>
      <c r="B9">
        <f>Ж_финал!B16</f>
        <v>0</v>
      </c>
      <c r="C9" s="1" t="str">
        <f>IF(Ж_финал!C16&lt;&gt;0,Ж_финал!C16," : ")</f>
        <v>0:0</v>
      </c>
      <c r="D9" s="1" t="str">
        <f>IF(Ж_финал!D16&lt;&gt;0,Ж_финал!D16," : ")</f>
        <v>0:0</v>
      </c>
      <c r="E9" s="1" t="str">
        <f>IF(Ж_финал!E16&lt;&gt;0,Ж_финал!E16," : ")</f>
        <v>0:0</v>
      </c>
      <c r="F9" s="1" t="str">
        <f>IF(Ж_финал!F16&lt;&gt;0,Ж_финал!F16," : ")</f>
        <v>0:0</v>
      </c>
      <c r="G9" s="1" t="str">
        <f>IF(Ж_финал!G16&lt;&gt;0,Ж_финал!G16," : ")</f>
        <v>0:0</v>
      </c>
      <c r="H9" s="1" t="str">
        <f>IF(Ж_финал!H16&lt;&gt;0,Ж_финал!H16," : ")</f>
        <v>0:0</v>
      </c>
      <c r="I9" s="46" t="str">
        <f>IF(Ж_финал!I16&lt;&gt;0,Ж_финал!I16," ")</f>
        <v xml:space="preserve"> </v>
      </c>
      <c r="J9" s="1" t="str">
        <f t="shared" ca="1" si="0"/>
        <v>0:0</v>
      </c>
      <c r="K9" s="1" t="str">
        <f t="shared" ca="1" si="0"/>
        <v>0:0</v>
      </c>
      <c r="L9" s="42">
        <f t="shared" si="4"/>
        <v>0</v>
      </c>
      <c r="M9" s="42">
        <f t="shared" si="4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3"/>
      <c r="S9" s="42">
        <f t="shared" ca="1" si="1"/>
        <v>0</v>
      </c>
      <c r="T9" s="42">
        <f t="shared" ca="1" si="1"/>
        <v>0</v>
      </c>
      <c r="U9" s="47">
        <f t="shared" ca="1" si="6"/>
        <v>0</v>
      </c>
      <c r="V9" s="42">
        <f t="shared" si="7"/>
        <v>1</v>
      </c>
      <c r="W9" s="42">
        <f t="shared" si="7"/>
        <v>1</v>
      </c>
      <c r="X9" s="42">
        <f t="shared" si="7"/>
        <v>1</v>
      </c>
      <c r="Y9" s="42">
        <f>IF(F9=" : ", " ",IF(RIGHT(F9,LEN(F9)-FIND(":",F9))=LEFT(F9,FIND(":",F9)-1),1,0))</f>
        <v>1</v>
      </c>
      <c r="Z9" s="42">
        <f>IF(G9=" : ", " ",IF(RIGHT(G9,LEN(G9)-FIND(":",G9))=LEFT(G9,FIND(":",G9)-1),1,0))</f>
        <v>1</v>
      </c>
      <c r="AA9" s="42">
        <f>IF(H9=" : ", " ",IF(RIGHT(H9,LEN(H9)-FIND(":",H9))=LEFT(H9,FIND(":",H9)-1),1,0))</f>
        <v>1</v>
      </c>
      <c r="AB9" s="41"/>
      <c r="AC9" s="42">
        <f t="shared" ca="1" si="2"/>
        <v>1</v>
      </c>
      <c r="AD9" s="42">
        <f t="shared" ca="1" si="2"/>
        <v>1</v>
      </c>
      <c r="AE9" s="48">
        <f t="shared" ca="1" si="8"/>
        <v>8</v>
      </c>
      <c r="AF9" s="42">
        <f t="shared" ref="AF9:AM11" si="10">IF(C9&lt;&gt;" : ",IF(VALUE(RIGHT(C9,LEN(C9)-FIND(":",C9)))&gt;VALUE(LEFT(C9,FIND(":",C9)-1)),1,0)," ")</f>
        <v>0</v>
      </c>
      <c r="AG9" s="42">
        <f t="shared" si="10"/>
        <v>0</v>
      </c>
      <c r="AH9" s="42">
        <f t="shared" si="10"/>
        <v>0</v>
      </c>
      <c r="AI9" s="42">
        <f t="shared" si="10"/>
        <v>0</v>
      </c>
      <c r="AJ9" s="42">
        <f t="shared" si="10"/>
        <v>0</v>
      </c>
      <c r="AK9" s="42">
        <f t="shared" si="10"/>
        <v>0</v>
      </c>
      <c r="AL9" s="41"/>
      <c r="AM9" s="42">
        <f t="shared" ca="1" si="3"/>
        <v>0</v>
      </c>
      <c r="AN9" s="42">
        <f t="shared" ca="1" si="3"/>
        <v>0</v>
      </c>
      <c r="AO9" s="47">
        <f t="shared" ca="1" si="9"/>
        <v>0</v>
      </c>
      <c r="AP9" s="44">
        <f ca="1">SUM(IF(C9&lt;&gt;" : ",VALUE(LEFT(C9,FIND(":",C9)-1)),0),IF(D9&lt;&gt;" : ",VALUE(LEFT(D9,FIND(":",D9)-1)),0),IF(E9&lt;&gt;" : ",VALUE(LEFT(E9,FIND(":",E9)-1)),0),IF(F9&lt;&gt;" : ",VALUE(LEFT(F9,FIND(":",F9)-1)),0),IF(G9&lt;&gt;" : ",VALUE(LEFT(G9,FIND(":",G9)-1)),0),IF(H9&lt;&gt;" : ",VALUE(LEFT(H9,FIND(":",H9)-1)),0),IF(J9&lt;&gt;" : ",VALUE(LEFT(J9,FIND(":",J9)-1)),0),IF(K9&lt;&gt;" : ",VALUE(LEFT(K9,FIND(":",K9)-1)),0))</f>
        <v>0</v>
      </c>
      <c r="AQ9" s="44">
        <f ca="1">-SUM(IF(C9&lt;&gt;" : ",VALUE(RIGHT(C9,LEN(C9)-FIND(":",C9))),0),IF(D9&lt;&gt;" : ",VALUE(RIGHT(D9,LEN(D9)-FIND(":",D9))),0),IF(E9&lt;&gt;" : ",VALUE(RIGHT(E9,LEN(E9)-FIND(":",E9))),0),IF(G9&lt;&gt;" : ",VALUE(RIGHT(G9,LEN(G9)-FIND(":",G9))),0),IF(H9&lt;&gt;" : ",VALUE(RIGHT(H9,LEN(H9)-FIND(":",H9))),0),IF(F9&lt;&gt;" : ",VALUE(RIGHT(F9,LEN(F9)-FIND(":",F9))),0),IF(J9&lt;&gt;" : ",VALUE(RIGHT(J9,LEN(J9)-FIND(":",J9))),0),IF(K9&lt;&gt;" : ",VALUE(RIGHT(K9,LEN(K9)-FIND(":",K9))),0))</f>
        <v>0</v>
      </c>
      <c r="AR9" s="1">
        <f t="shared" ca="1" si="5"/>
        <v>0</v>
      </c>
    </row>
    <row r="10" spans="1:47">
      <c r="A10">
        <f>Ж_финал!A17</f>
        <v>8</v>
      </c>
      <c r="B10">
        <f>Ж_финал!B17</f>
        <v>0</v>
      </c>
      <c r="C10" s="1" t="str">
        <f>IF(Ж_финал!C17&lt;&gt;0,Ж_финал!C17," : ")</f>
        <v>0:0</v>
      </c>
      <c r="D10" s="1" t="str">
        <f>IF(Ж_финал!D17&lt;&gt;0,Ж_финал!D17," : ")</f>
        <v>0:0</v>
      </c>
      <c r="E10" s="1" t="str">
        <f>IF(Ж_финал!E17&lt;&gt;0,Ж_финал!E17," : ")</f>
        <v>0:0</v>
      </c>
      <c r="F10" s="1" t="str">
        <f>IF(Ж_финал!F17&lt;&gt;0,Ж_финал!F17," : ")</f>
        <v>0:0</v>
      </c>
      <c r="G10" s="1" t="str">
        <f>IF(Ж_финал!G17&lt;&gt;0,Ж_финал!G17," : ")</f>
        <v>0:0</v>
      </c>
      <c r="H10" s="1" t="str">
        <f>IF(Ж_финал!H17&lt;&gt;0,Ж_финал!H17," : ")</f>
        <v>0:0</v>
      </c>
      <c r="I10" s="1" t="str">
        <f>IF(Ж_финал!I17&lt;&gt;0,Ж_финал!I17," : ")</f>
        <v>0:0</v>
      </c>
      <c r="J10" s="46" t="str">
        <f>IF(Ж_финал!J17&lt;&gt;0,Ж_финал!J17," ")</f>
        <v xml:space="preserve"> </v>
      </c>
      <c r="K10" s="1" t="str">
        <f t="shared" ca="1" si="0"/>
        <v>0:0</v>
      </c>
      <c r="L10" s="42">
        <f t="shared" si="4"/>
        <v>0</v>
      </c>
      <c r="M10" s="42">
        <f t="shared" si="4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3"/>
      <c r="T10" s="42">
        <f t="shared" ca="1" si="1"/>
        <v>0</v>
      </c>
      <c r="U10" s="47">
        <f t="shared" ca="1" si="6"/>
        <v>0</v>
      </c>
      <c r="V10" s="42">
        <f t="shared" si="7"/>
        <v>1</v>
      </c>
      <c r="W10" s="42">
        <f t="shared" si="7"/>
        <v>1</v>
      </c>
      <c r="X10" s="42">
        <f t="shared" si="7"/>
        <v>1</v>
      </c>
      <c r="Y10" s="42">
        <f>IF(F10=" : ", " ",IF(RIGHT(F10,LEN(F10)-FIND(":",F10))=LEFT(F10,FIND(":",F10)-1),1,0))</f>
        <v>1</v>
      </c>
      <c r="Z10" s="42">
        <f>IF(G10=" : ", " ",IF(RIGHT(G10,LEN(G10)-FIND(":",G10))=LEFT(G10,FIND(":",G10)-1),1,0))</f>
        <v>1</v>
      </c>
      <c r="AA10" s="42">
        <f>IF(H10=" : ", " ",IF(RIGHT(H10,LEN(H10)-FIND(":",H10))=LEFT(H10,FIND(":",H10)-1),1,0))</f>
        <v>1</v>
      </c>
      <c r="AB10" s="42">
        <f>IF(I10=" : ", " ",IF(RIGHT(I10,LEN(I10)-FIND(":",I10))=LEFT(I10,FIND(":",I10)-1),1,0))</f>
        <v>1</v>
      </c>
      <c r="AC10" s="41"/>
      <c r="AD10" s="42">
        <f t="shared" ca="1" si="2"/>
        <v>1</v>
      </c>
      <c r="AE10" s="48">
        <f t="shared" ca="1" si="8"/>
        <v>8</v>
      </c>
      <c r="AF10" s="42">
        <f t="shared" si="10"/>
        <v>0</v>
      </c>
      <c r="AG10" s="42">
        <f t="shared" si="10"/>
        <v>0</v>
      </c>
      <c r="AH10" s="42">
        <f t="shared" si="10"/>
        <v>0</v>
      </c>
      <c r="AI10" s="42">
        <f t="shared" si="10"/>
        <v>0</v>
      </c>
      <c r="AJ10" s="42">
        <f t="shared" si="10"/>
        <v>0</v>
      </c>
      <c r="AK10" s="42">
        <f t="shared" si="10"/>
        <v>0</v>
      </c>
      <c r="AL10" s="42">
        <f t="shared" si="10"/>
        <v>0</v>
      </c>
      <c r="AM10" s="41"/>
      <c r="AN10" s="42">
        <f ca="1">IF(K10&lt;&gt;" : ",IF(VALUE(RIGHT(K10,LEN(K10)-FIND(":",K10)))&gt;VALUE(LEFT(K10,FIND(":",K10)-1)),1,0)," ")</f>
        <v>0</v>
      </c>
      <c r="AO10" s="47">
        <f t="shared" ca="1" si="9"/>
        <v>0</v>
      </c>
      <c r="AP10" s="44">
        <f ca="1">SUM(IF(C10&lt;&gt;" : ",VALUE(LEFT(C10,FIND(":",C10)-1)),0),IF(D10&lt;&gt;" : ",VALUE(LEFT(D10,FIND(":",D10)-1)),0),IF(E10&lt;&gt;" : ",VALUE(LEFT(E10,FIND(":",E10)-1)),0),IF(F10&lt;&gt;" : ",VALUE(LEFT(F10,FIND(":",F10)-1)),0),IF(G10&lt;&gt;" : ",VALUE(LEFT(G10,FIND(":",G10)-1)),0),IF(H10&lt;&gt;" : ",VALUE(LEFT(H10,FIND(":",H10)-1)),0),IF(I10&lt;&gt;" : ",VALUE(LEFT(I10,FIND(":",I10)-1)),0),IF(K10&lt;&gt;" : ",VALUE(LEFT(K10,FIND(":",K10)-1)),0))</f>
        <v>0</v>
      </c>
      <c r="AQ10" s="44">
        <f ca="1">-SUM(IF(C10&lt;&gt;" : ",VALUE(RIGHT(C10,LEN(C10)-FIND(":",C10))),0),IF(D10&lt;&gt;" : ",VALUE(RIGHT(D10,LEN(D10)-FIND(":",D10))),0),IF(E10&lt;&gt;" : ",VALUE(RIGHT(E10,LEN(E10)-FIND(":",E10))),0),IF(G10&lt;&gt;" : ",VALUE(RIGHT(G10,LEN(G10)-FIND(":",G10))),0),IF(H10&lt;&gt;" : ",VALUE(RIGHT(H10,LEN(H10)-FIND(":",H10))),0),IF(I10&lt;&gt;" : ",VALUE(RIGHT(I10,LEN(I10)-FIND(":",I10))),0),IF(F10&lt;&gt;" : ",VALUE(RIGHT(F10,LEN(F10)-FIND(":",F10))),0),IF(K10&lt;&gt;" : ",VALUE(RIGHT(K10,LEN(K10)-FIND(":",K10))),0))</f>
        <v>0</v>
      </c>
      <c r="AR10" s="1">
        <f t="shared" ca="1" si="5"/>
        <v>0</v>
      </c>
    </row>
    <row r="11" spans="1:47">
      <c r="A11">
        <f>Ж_финал!A18</f>
        <v>9</v>
      </c>
      <c r="B11">
        <f>Ж_финал!B18</f>
        <v>0</v>
      </c>
      <c r="C11" s="1" t="str">
        <f>IF(Ж_финал!C18&lt;&gt;0,Ж_финал!C18," : ")</f>
        <v>0:0</v>
      </c>
      <c r="D11" s="1" t="str">
        <f>IF(Ж_финал!D18&lt;&gt;0,Ж_финал!D18," : ")</f>
        <v>0:0</v>
      </c>
      <c r="E11" s="1" t="str">
        <f>IF(Ж_финал!E18&lt;&gt;0,Ж_финал!E18," : ")</f>
        <v>0:0</v>
      </c>
      <c r="F11" s="1" t="str">
        <f>IF(Ж_финал!F18&lt;&gt;0,Ж_финал!F18," : ")</f>
        <v>0:0</v>
      </c>
      <c r="G11" s="1" t="str">
        <f>IF(Ж_финал!G18&lt;&gt;0,Ж_финал!G18," : ")</f>
        <v>0:0</v>
      </c>
      <c r="H11" s="1" t="str">
        <f>IF(Ж_финал!H18&lt;&gt;0,Ж_финал!H18," : ")</f>
        <v>0:0</v>
      </c>
      <c r="I11" s="1" t="str">
        <f>IF(Ж_финал!I18&lt;&gt;0,Ж_финал!I18," : ")</f>
        <v>0:0</v>
      </c>
      <c r="J11" s="1" t="str">
        <f>IF(Ж_финал!J18&lt;&gt;0,Ж_финал!J18," : ")</f>
        <v>0:0</v>
      </c>
      <c r="K11" s="46"/>
      <c r="L11" s="42">
        <f t="shared" si="4"/>
        <v>0</v>
      </c>
      <c r="M11" s="42">
        <f t="shared" si="4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5"/>
      <c r="U11" s="47">
        <f t="shared" si="6"/>
        <v>0</v>
      </c>
      <c r="V11" s="42">
        <f t="shared" si="7"/>
        <v>1</v>
      </c>
      <c r="W11" s="42">
        <f t="shared" si="7"/>
        <v>1</v>
      </c>
      <c r="X11" s="42">
        <f t="shared" si="7"/>
        <v>1</v>
      </c>
      <c r="Y11" s="42">
        <f>IF(F11=" : ", " ",IF(RIGHT(F11,LEN(F11)-FIND(":",F11))=LEFT(F11,FIND(":",F11)-1),1,0))</f>
        <v>1</v>
      </c>
      <c r="Z11" s="42">
        <f>IF(G11=" : ", " ",IF(RIGHT(G11,LEN(G11)-FIND(":",G11))=LEFT(G11,FIND(":",G11)-1),1,0))</f>
        <v>1</v>
      </c>
      <c r="AA11" s="42">
        <f>IF(H11=" : ", " ",IF(RIGHT(H11,LEN(H11)-FIND(":",H11))=LEFT(H11,FIND(":",H11)-1),1,0))</f>
        <v>1</v>
      </c>
      <c r="AB11" s="42">
        <f>IF(I11=" : ", " ",IF(RIGHT(I11,LEN(I11)-FIND(":",I11))=LEFT(I11,FIND(":",I11)-1),1,0))</f>
        <v>1</v>
      </c>
      <c r="AC11" s="42">
        <f>IF(J11=" : ", " ",IF(RIGHT(J11,LEN(J11)-FIND(":",J11))=LEFT(J11,FIND(":",J11)-1),1,0))</f>
        <v>1</v>
      </c>
      <c r="AD11" s="41"/>
      <c r="AE11" s="48">
        <f t="shared" si="8"/>
        <v>8</v>
      </c>
      <c r="AF11" s="42">
        <f t="shared" si="10"/>
        <v>0</v>
      </c>
      <c r="AG11" s="42">
        <f t="shared" si="10"/>
        <v>0</v>
      </c>
      <c r="AH11" s="42">
        <f t="shared" si="10"/>
        <v>0</v>
      </c>
      <c r="AI11" s="42">
        <f t="shared" si="10"/>
        <v>0</v>
      </c>
      <c r="AJ11" s="42">
        <f t="shared" si="10"/>
        <v>0</v>
      </c>
      <c r="AK11" s="42">
        <f t="shared" si="10"/>
        <v>0</v>
      </c>
      <c r="AL11" s="42">
        <f t="shared" si="10"/>
        <v>0</v>
      </c>
      <c r="AM11" s="42">
        <f t="shared" si="10"/>
        <v>0</v>
      </c>
      <c r="AN11" s="41"/>
      <c r="AO11" s="47">
        <f t="shared" si="9"/>
        <v>0</v>
      </c>
      <c r="AP11" s="44">
        <f>SUM(IF(C11&lt;&gt;" : ",VALUE(LEFT(C11,FIND(":",C11)-1)),0),IF(D11&lt;&gt;" : ",VALUE(LEFT(D11,FIND(":",D11)-1)),0),IF(E11&lt;&gt;" : ",VALUE(LEFT(E11,FIND(":",E11)-1)),0),IF(F11&lt;&gt;" : ",VALUE(LEFT(F11,FIND(":",F11)-1)),0),IF(G11&lt;&gt;" : ",VALUE(LEFT(G11,FIND(":",G11)-1)),0),IF(H11&lt;&gt;" : ",VALUE(LEFT(H11,FIND(":",H11)-1)),0),IF(I11&lt;&gt;" : ",VALUE(LEFT(I11,FIND(":",I11)-1)),0),IF(J11&lt;&gt;" : ",VALUE(LEFT(J11,FIND(":",J11)-1)),0))</f>
        <v>0</v>
      </c>
      <c r="AQ11" s="44">
        <f>-SUM(IF(C11&lt;&gt;" : ",VALUE(RIGHT(C11,LEN(C11)-FIND(":",C11))),0),IF(D11&lt;&gt;" : ",VALUE(RIGHT(D11,LEN(D11)-FIND(":",D11))),0),IF(E11&lt;&gt;" : ",VALUE(RIGHT(E11,LEN(E11)-FIND(":",E11))),0),IF(G11&lt;&gt;" : ",VALUE(RIGHT(G11,LEN(G11)-FIND(":",G11))),0),IF(H11&lt;&gt;" : ",VALUE(RIGHT(H11,LEN(H11)-FIND(":",H11))),0),IF(I11&lt;&gt;" : ",VALUE(RIGHT(I11,LEN(I11)-FIND(":",I11))),0),IF(J11&lt;&gt;" : ",VALUE(RIGHT(J11,LEN(J11)-FIND(":",J11))),0),IF(F11&lt;&gt;" : ",VALUE(RIGHT(F11,LEN(F11)-FIND(":",F11))),0))</f>
        <v>0</v>
      </c>
      <c r="AR11" s="1">
        <f t="shared" si="5"/>
        <v>0</v>
      </c>
    </row>
    <row r="12" spans="1:47"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S1:AS2"/>
    <mergeCell ref="AT1:AT2"/>
    <mergeCell ref="AU1:AU2"/>
    <mergeCell ref="U1:U2"/>
    <mergeCell ref="AE1:AE2"/>
    <mergeCell ref="AO1:AO2"/>
    <mergeCell ref="AP1:AP2"/>
    <mergeCell ref="AQ1:AQ2"/>
    <mergeCell ref="AR1:AR2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M5" sqref="M5"/>
    </sheetView>
  </sheetViews>
  <sheetFormatPr defaultRowHeight="12.5"/>
  <cols>
    <col min="3" max="3" width="4.54296875" bestFit="1" customWidth="1"/>
    <col min="4" max="4" width="8.1796875" bestFit="1" customWidth="1"/>
    <col min="5" max="6" width="4.54296875" bestFit="1" customWidth="1"/>
    <col min="7" max="7" width="6.26953125" bestFit="1" customWidth="1"/>
    <col min="8" max="8" width="5.26953125" bestFit="1" customWidth="1"/>
    <col min="9" max="9" width="4.7265625" bestFit="1" customWidth="1"/>
    <col min="10" max="10" width="6.7265625" bestFit="1" customWidth="1"/>
    <col min="11" max="11" width="5.54296875" bestFit="1" customWidth="1"/>
    <col min="12" max="12" width="9.7265625" customWidth="1"/>
    <col min="13" max="13" width="12.1796875" customWidth="1"/>
    <col min="14" max="14" width="7.54296875" customWidth="1"/>
    <col min="15" max="15" width="9.54296875" customWidth="1"/>
    <col min="16" max="16" width="6.1796875" customWidth="1"/>
    <col min="17" max="18" width="7" customWidth="1"/>
    <col min="19" max="19" width="5.26953125" customWidth="1"/>
    <col min="20" max="20" width="6.81640625" customWidth="1"/>
    <col min="21" max="21" width="7.81640625" customWidth="1"/>
    <col min="22" max="22" width="2" hidden="1" customWidth="1"/>
    <col min="23" max="30" width="2.26953125" hidden="1" customWidth="1"/>
    <col min="31" max="31" width="3.26953125" customWidth="1"/>
    <col min="32" max="32" width="2" hidden="1" customWidth="1"/>
    <col min="33" max="40" width="2.26953125" hidden="1" customWidth="1"/>
    <col min="41" max="41" width="2.26953125" bestFit="1" customWidth="1"/>
    <col min="42" max="42" width="8.453125" bestFit="1" customWidth="1"/>
    <col min="44" max="44" width="5.7265625" bestFit="1" customWidth="1"/>
  </cols>
  <sheetData>
    <row r="1" spans="1:47">
      <c r="C1" s="1">
        <f>Ж_финал!C8</f>
        <v>1</v>
      </c>
      <c r="D1" s="1">
        <f>Ж_финал!D8</f>
        <v>2</v>
      </c>
      <c r="E1" s="1">
        <f>Ж_финал!E8</f>
        <v>3</v>
      </c>
      <c r="F1" s="1">
        <f>Ж_финал!F8</f>
        <v>4</v>
      </c>
      <c r="G1" s="1">
        <f>Ж_финал!G8</f>
        <v>5</v>
      </c>
      <c r="H1" s="1">
        <f>Ж_финал!H8</f>
        <v>6</v>
      </c>
      <c r="I1" s="1">
        <f>Ж_финал!I8</f>
        <v>7</v>
      </c>
      <c r="J1" s="1">
        <f>Ж_финал!J8</f>
        <v>8</v>
      </c>
      <c r="K1" s="1">
        <f>Ж_финал!K8</f>
        <v>9</v>
      </c>
      <c r="L1" s="44">
        <v>1</v>
      </c>
      <c r="M1" s="44">
        <v>2</v>
      </c>
      <c r="N1" s="44">
        <v>3</v>
      </c>
      <c r="O1" s="44">
        <v>4</v>
      </c>
      <c r="P1" s="44">
        <v>5</v>
      </c>
      <c r="Q1" s="44">
        <v>6</v>
      </c>
      <c r="R1" s="44">
        <v>7</v>
      </c>
      <c r="S1" s="44">
        <v>8</v>
      </c>
      <c r="T1" s="44">
        <v>9</v>
      </c>
      <c r="U1" s="652" t="str">
        <f>Ж_финал!L8</f>
        <v>В</v>
      </c>
      <c r="V1" s="44">
        <v>1</v>
      </c>
      <c r="W1" s="44">
        <v>2</v>
      </c>
      <c r="X1" s="44">
        <v>3</v>
      </c>
      <c r="Y1" s="44">
        <v>4</v>
      </c>
      <c r="Z1" s="44">
        <v>5</v>
      </c>
      <c r="AA1" s="44">
        <v>6</v>
      </c>
      <c r="AB1" s="44">
        <v>7</v>
      </c>
      <c r="AC1" s="44">
        <v>8</v>
      </c>
      <c r="AD1" s="44">
        <v>9</v>
      </c>
      <c r="AE1" s="652" t="str">
        <f>Ж_финал!M8</f>
        <v>Н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652" t="str">
        <f>Ж_финал!N8</f>
        <v>П</v>
      </c>
      <c r="AP1" s="653" t="s">
        <v>9</v>
      </c>
      <c r="AQ1" s="653" t="s">
        <v>10</v>
      </c>
      <c r="AR1" s="652" t="str">
        <f>Ж_финал!O8</f>
        <v>пенальти</v>
      </c>
      <c r="AS1" s="652" t="e">
        <f>Ж_финал!#REF!</f>
        <v>#REF!</v>
      </c>
      <c r="AT1" s="652" t="str">
        <f>Ж_финал!P8</f>
        <v>Место</v>
      </c>
      <c r="AU1" s="652" t="e">
        <f>Ж_финал!#REF!</f>
        <v>#REF!</v>
      </c>
    </row>
    <row r="2" spans="1:47">
      <c r="C2" t="str">
        <f>'Женщины пары'!C9</f>
        <v>Фокина Алла
Гордеева Анастасия</v>
      </c>
      <c r="D2" t="str">
        <f>'Женщины пары'!D9</f>
        <v>Калиниченко Елена
Калиниченко Мария</v>
      </c>
      <c r="E2" t="str">
        <f>'Женщины пары'!E9</f>
        <v>Шафенкова Юлия
Шпиленок Лидия</v>
      </c>
      <c r="F2" t="str">
        <f>'Женщины пары'!F9</f>
        <v xml:space="preserve">Бехтина Дарья
Шайдулина Ирина
</v>
      </c>
      <c r="G2" t="e">
        <f>'Женщины пары'!#REF!</f>
        <v>#REF!</v>
      </c>
      <c r="H2" t="e">
        <f>'Женщины пары'!#REF!</f>
        <v>#REF!</v>
      </c>
      <c r="I2" t="e">
        <f>'Женщины пары'!G9</f>
        <v>#REF!</v>
      </c>
      <c r="J2" t="e">
        <f>'Женщины пары'!H9</f>
        <v>#REF!</v>
      </c>
      <c r="K2" t="e">
        <f>'Женщины пары'!I9</f>
        <v>#REF!</v>
      </c>
      <c r="L2" s="42" t="s">
        <v>0</v>
      </c>
      <c r="M2" s="42" t="s">
        <v>0</v>
      </c>
      <c r="N2" s="42" t="s">
        <v>0</v>
      </c>
      <c r="O2" s="42" t="s">
        <v>0</v>
      </c>
      <c r="P2" s="42" t="s">
        <v>0</v>
      </c>
      <c r="Q2" s="42" t="s">
        <v>0</v>
      </c>
      <c r="R2" s="42" t="s">
        <v>0</v>
      </c>
      <c r="S2" s="42" t="s">
        <v>0</v>
      </c>
      <c r="T2" s="42" t="s">
        <v>0</v>
      </c>
      <c r="U2" s="652"/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652"/>
      <c r="AF2" s="42" t="s">
        <v>2</v>
      </c>
      <c r="AG2" s="42" t="s">
        <v>2</v>
      </c>
      <c r="AH2" s="42" t="s">
        <v>2</v>
      </c>
      <c r="AI2" s="42" t="s">
        <v>2</v>
      </c>
      <c r="AJ2" s="42" t="s">
        <v>2</v>
      </c>
      <c r="AK2" s="42" t="s">
        <v>2</v>
      </c>
      <c r="AL2" s="42" t="s">
        <v>2</v>
      </c>
      <c r="AM2" s="42" t="s">
        <v>2</v>
      </c>
      <c r="AN2" s="42" t="s">
        <v>2</v>
      </c>
      <c r="AO2" s="652"/>
      <c r="AP2" s="653"/>
      <c r="AQ2" s="653"/>
      <c r="AR2" s="652"/>
      <c r="AS2" s="652"/>
      <c r="AT2" s="652"/>
      <c r="AU2" s="652"/>
    </row>
    <row r="3" spans="1:47">
      <c r="A3">
        <f>Ж_финал!A10</f>
        <v>1</v>
      </c>
      <c r="B3" t="str">
        <f>'Женщины пары'!B10</f>
        <v>Фокина Алла
Гордеева Анастасия</v>
      </c>
      <c r="C3" s="46"/>
      <c r="D3" s="1" t="e">
        <f ca="1">CONCATENATE(RIGHT(INDIRECT(ADDRESS(COLUMN(D3),ROW(D3),4)),LEN(INDIRECT(ADDRESS(COLUMN(D3),ROW(D3),4)))-FIND(":",INDIRECT(ADDRESS(COLUMN(D3),ROW(D3),4)))),":",LEFT(INDIRECT(ADDRESS(COLUMN(D3),ROW(D3),4)),FIND(":",INDIRECT(ADDRESS(COLUMN(D3),ROW(D3),4)))-1))</f>
        <v>#VALUE!</v>
      </c>
      <c r="E3" s="1" t="str">
        <f t="shared" ref="E3:K3" ca="1" si="0">CONCATENATE(RIGHT(INDIRECT(ADDRESS(COLUMN(E3),ROW(E3),4)),LEN(INDIRECT(ADDRESS(COLUMN(E3),ROW(E3),4)))-FIND(":",INDIRECT(ADDRESS(COLUMN(E3),ROW(E3),4)))),":",LEFT(INDIRECT(ADDRESS(COLUMN(E3),ROW(E3),4)),FIND(":",INDIRECT(ADDRESS(COLUMN(E3),ROW(E3),4)))-1))</f>
        <v>12:2</v>
      </c>
      <c r="F3" s="1" t="str">
        <f t="shared" ca="1" si="0"/>
        <v>12:2</v>
      </c>
      <c r="G3" s="1" t="e">
        <f t="shared" ca="1" si="0"/>
        <v>#VALUE!</v>
      </c>
      <c r="H3" s="1" t="e">
        <f t="shared" ca="1" si="0"/>
        <v>#REF!</v>
      </c>
      <c r="I3" s="1" t="str">
        <f t="shared" ca="1" si="0"/>
        <v>0:0</v>
      </c>
      <c r="J3" s="1" t="str">
        <f t="shared" ca="1" si="0"/>
        <v>0:0</v>
      </c>
      <c r="K3" s="1" t="str">
        <f t="shared" ca="1" si="0"/>
        <v>0:0</v>
      </c>
      <c r="L3" s="43"/>
      <c r="M3" s="42" t="e">
        <f ca="1">IF(D3&lt;&gt;" : ",IF(VALUE(RIGHT(D3,LEN(D3)-FIND(":",D3)))&lt;VALUE(LEFT(D3,FIND(":",D3)-1)),1,0)," ")</f>
        <v>#VALUE!</v>
      </c>
      <c r="N3" s="42">
        <f t="shared" ref="N3:T11" ca="1" si="1">IF(E3&lt;&gt;" : ",IF(VALUE(RIGHT(E3,LEN(E3)-FIND(":",E3)))&lt;VALUE(LEFT(E3,FIND(":",E3)-1)),1,0)," ")</f>
        <v>1</v>
      </c>
      <c r="O3" s="42">
        <f t="shared" ca="1" si="1"/>
        <v>1</v>
      </c>
      <c r="P3" s="42" t="e">
        <f t="shared" ca="1" si="1"/>
        <v>#VALUE!</v>
      </c>
      <c r="Q3" s="42" t="e">
        <f t="shared" ca="1" si="1"/>
        <v>#REF!</v>
      </c>
      <c r="R3" s="42">
        <f t="shared" ca="1" si="1"/>
        <v>0</v>
      </c>
      <c r="S3" s="42">
        <f t="shared" ca="1" si="1"/>
        <v>0</v>
      </c>
      <c r="T3" s="42">
        <f t="shared" ca="1" si="1"/>
        <v>0</v>
      </c>
      <c r="U3" s="47" t="e">
        <f ca="1">SUM(M3:T3)</f>
        <v>#VALUE!</v>
      </c>
      <c r="V3" s="43"/>
      <c r="W3" s="42" t="e">
        <f ca="1">IF(D3=" : ", " ",IF(RIGHT(D3,LEN(D3)-FIND(":",D3))=LEFT(D3,FIND(":",D3)-1),1,0))</f>
        <v>#VALUE!</v>
      </c>
      <c r="X3" s="42">
        <f t="shared" ref="X3:AD10" ca="1" si="2">IF(E3=" : ", " ",IF(RIGHT(E3,LEN(E3)-FIND(":",E3))=LEFT(E3,FIND(":",E3)-1),1,0))</f>
        <v>0</v>
      </c>
      <c r="Y3" s="42">
        <f t="shared" ca="1" si="2"/>
        <v>0</v>
      </c>
      <c r="Z3" s="42" t="e">
        <f t="shared" ca="1" si="2"/>
        <v>#VALUE!</v>
      </c>
      <c r="AA3" s="42" t="e">
        <f t="shared" ca="1" si="2"/>
        <v>#REF!</v>
      </c>
      <c r="AB3" s="42">
        <f t="shared" ca="1" si="2"/>
        <v>1</v>
      </c>
      <c r="AC3" s="42">
        <f t="shared" ca="1" si="2"/>
        <v>1</v>
      </c>
      <c r="AD3" s="42">
        <f t="shared" ca="1" si="2"/>
        <v>1</v>
      </c>
      <c r="AE3" s="48" t="e">
        <f ca="1">SUM(W3:AD3)</f>
        <v>#VALUE!</v>
      </c>
      <c r="AF3" s="43"/>
      <c r="AG3" s="42" t="e">
        <f t="shared" ref="AG3:AN9" ca="1" si="3">IF(D3&lt;&gt;" : ",IF(VALUE(RIGHT(D3,LEN(D3)-FIND(":",D3)))&gt;VALUE(LEFT(D3,FIND(":",D3)-1)),1,0)," ")</f>
        <v>#VALUE!</v>
      </c>
      <c r="AH3" s="42">
        <f t="shared" ca="1" si="3"/>
        <v>0</v>
      </c>
      <c r="AI3" s="42">
        <f t="shared" ca="1" si="3"/>
        <v>0</v>
      </c>
      <c r="AJ3" s="42" t="e">
        <f t="shared" ca="1" si="3"/>
        <v>#VALUE!</v>
      </c>
      <c r="AK3" s="42" t="e">
        <f t="shared" ca="1" si="3"/>
        <v>#REF!</v>
      </c>
      <c r="AL3" s="42">
        <f t="shared" ca="1" si="3"/>
        <v>0</v>
      </c>
      <c r="AM3" s="42">
        <f t="shared" ca="1" si="3"/>
        <v>0</v>
      </c>
      <c r="AN3" s="42">
        <f t="shared" ca="1" si="3"/>
        <v>0</v>
      </c>
      <c r="AO3" s="47" t="e">
        <f ca="1">SUM(AG3:AN3)</f>
        <v>#VALUE!</v>
      </c>
      <c r="AP3" s="44" t="e">
        <f ca="1">SUM(IF(D3&lt;&gt;" : ",VALUE(LEFT(D3,FIND(":",D3)-1)),0),IF(E3&lt;&gt;" : ",VALUE(LEFT(E3,FIND(":",E3)-1)),0),IF(F3&lt;&gt;" : ",VALUE(LEFT(F3,FIND(":",F3)-1)),0),IF(G3&lt;&gt;" : ",VALUE(LEFT(G3,FIND(":",G3)-1)),0),IF(H3&lt;&gt;" : ",VALUE(LEFT(H3,FIND(":",H3)-1)),0),IF(I3&lt;&gt;" : ",VALUE(LEFT(I3,FIND(":",I3)-1)),0),IF(J3&lt;&gt;" : ",VALUE(LEFT(J3,FIND(":",J3)-1)),0),IF(K3&lt;&gt;" : ",VALUE(LEFT(K3,FIND(":",K3)-1)),0))</f>
        <v>#VALUE!</v>
      </c>
      <c r="AQ3" s="44" t="e">
        <f ca="1">-SUM(IF(D3&lt;&gt;" : ",VALUE(RIGHT(D3,LEN(D3)-FIND(":",D3))),0),IF(E3&lt;&gt;" : ",VALUE(RIGHT(E3,LEN(E3)-FIND(":",E3))),0),IF(F3&lt;&gt;" : ",VALUE(RIGHT(F3,LEN(F3)-FIND(":",F3))),0),IF(G3&lt;&gt;" : ",VALUE(RIGHT(G3,LEN(G3)-FIND(":",G3))),0),IF(H3&lt;&gt;" : ",VALUE(RIGHT(H3,LEN(H3)-FIND(":",H3))),0),IF(I3&lt;&gt;" : ",VALUE(RIGHT(I3,LEN(I3)-FIND(":",I3))),0),IF(J3&lt;&gt;" : ",VALUE(RIGHT(J3,LEN(J3)-FIND(":",J3))),0),IF(K3&lt;&gt;" : ",VALUE(RIGHT(K3,LEN(K3)-FIND(":",K3))),0))</f>
        <v>#VALUE!</v>
      </c>
      <c r="AR3" s="1" t="e">
        <f ca="1">AP3+AQ3</f>
        <v>#VALUE!</v>
      </c>
    </row>
    <row r="4" spans="1:47">
      <c r="A4">
        <f>Ж_финал!A11</f>
        <v>2</v>
      </c>
      <c r="B4" t="str">
        <f>'Женщины пары'!B11</f>
        <v>Калиниченко Елена
Калиниченко Мария</v>
      </c>
      <c r="C4" s="1" t="str">
        <f>IF('Женщины пары'!C11&lt;&gt;0,'Женщины пары'!C11," ")</f>
        <v>н/я</v>
      </c>
      <c r="D4" s="46" t="str">
        <f>IF('Женщины пары'!D11&lt;&gt;0,'Женщины пары'!D11," ")</f>
        <v xml:space="preserve"> </v>
      </c>
      <c r="E4" s="1" t="e">
        <f t="shared" ref="E4:K10" ca="1" si="4">CONCATENATE(RIGHT(INDIRECT(ADDRESS(COLUMN(E4),ROW(E4),4)),LEN(INDIRECT(ADDRESS(COLUMN(E4),ROW(E4),4)))-FIND(":",INDIRECT(ADDRESS(COLUMN(E4),ROW(E4),4)))),":",LEFT(INDIRECT(ADDRESS(COLUMN(E4),ROW(E4),4)),FIND(":",INDIRECT(ADDRESS(COLUMN(E4),ROW(E4),4)))-1))</f>
        <v>#VALUE!</v>
      </c>
      <c r="F4" s="1" t="e">
        <f t="shared" ca="1" si="4"/>
        <v>#VALUE!</v>
      </c>
      <c r="G4" s="1" t="e">
        <f t="shared" ca="1" si="4"/>
        <v>#VALUE!</v>
      </c>
      <c r="H4" s="1" t="e">
        <f t="shared" ca="1" si="4"/>
        <v>#REF!</v>
      </c>
      <c r="I4" s="1" t="str">
        <f t="shared" ca="1" si="4"/>
        <v>0:0</v>
      </c>
      <c r="J4" s="1" t="str">
        <f t="shared" ca="1" si="4"/>
        <v>0:0</v>
      </c>
      <c r="K4" s="1" t="str">
        <f t="shared" ca="1" si="4"/>
        <v>0:0</v>
      </c>
      <c r="L4" s="42" t="e">
        <f t="shared" ref="L4:M11" si="5">IF(C4&lt;&gt;" : ",IF(VALUE(RIGHT(C4,LEN(C4)-FIND(":",C4)))&lt;VALUE(LEFT(C4,FIND(":",C4)-1)),1,0)," ")</f>
        <v>#VALUE!</v>
      </c>
      <c r="M4" s="43"/>
      <c r="N4" s="42" t="e">
        <f t="shared" ca="1" si="1"/>
        <v>#VALUE!</v>
      </c>
      <c r="O4" s="42" t="e">
        <f t="shared" ca="1" si="1"/>
        <v>#VALUE!</v>
      </c>
      <c r="P4" s="42" t="e">
        <f t="shared" ca="1" si="1"/>
        <v>#VALUE!</v>
      </c>
      <c r="Q4" s="42" t="e">
        <f t="shared" ca="1" si="1"/>
        <v>#REF!</v>
      </c>
      <c r="R4" s="42">
        <f t="shared" ca="1" si="1"/>
        <v>0</v>
      </c>
      <c r="S4" s="42">
        <f t="shared" ca="1" si="1"/>
        <v>0</v>
      </c>
      <c r="T4" s="42">
        <f t="shared" ca="1" si="1"/>
        <v>0</v>
      </c>
      <c r="U4" s="47" t="e">
        <f>SUM(L4:T4)</f>
        <v>#VALUE!</v>
      </c>
      <c r="V4" s="42" t="e">
        <f>IF(C4=" : ", " ",IF(RIGHT(C4,LEN(C4)-FIND(":",C4))=LEFT(C4,FIND(":",C4)-1),1,0))</f>
        <v>#VALUE!</v>
      </c>
      <c r="W4" s="41"/>
      <c r="X4" s="42" t="e">
        <f t="shared" ca="1" si="2"/>
        <v>#VALUE!</v>
      </c>
      <c r="Y4" s="42" t="e">
        <f t="shared" ca="1" si="2"/>
        <v>#VALUE!</v>
      </c>
      <c r="Z4" s="42" t="e">
        <f t="shared" ca="1" si="2"/>
        <v>#VALUE!</v>
      </c>
      <c r="AA4" s="42" t="e">
        <f t="shared" ca="1" si="2"/>
        <v>#REF!</v>
      </c>
      <c r="AB4" s="42">
        <f t="shared" ca="1" si="2"/>
        <v>1</v>
      </c>
      <c r="AC4" s="42">
        <f t="shared" ca="1" si="2"/>
        <v>1</v>
      </c>
      <c r="AD4" s="42">
        <f t="shared" ca="1" si="2"/>
        <v>1</v>
      </c>
      <c r="AE4" s="48" t="e">
        <f>SUM(V4:AD4)</f>
        <v>#VALUE!</v>
      </c>
      <c r="AF4" s="42" t="e">
        <f>IF(C4&lt;&gt;" : ",IF(VALUE(RIGHT(C4,LEN(C4)-FIND(":",C4)))&gt;VALUE(LEFT(C4,FIND(":",C4)-1)),1,0)," ")</f>
        <v>#VALUE!</v>
      </c>
      <c r="AG4" s="41"/>
      <c r="AH4" s="42" t="e">
        <f ca="1">IF(E4&lt;&gt;" : ",IF(VALUE(RIGHT(E4,LEN(E4)-FIND(":",E4)))&gt;VALUE(LEFT(E4,FIND(":",E4)-1)),1,0)," ")</f>
        <v>#VALUE!</v>
      </c>
      <c r="AI4" s="42" t="e">
        <f ca="1">IF(F4&lt;&gt;" : ",IF(VALUE(RIGHT(F4,LEN(F4)-FIND(":",F4)))&gt;VALUE(LEFT(F4,FIND(":",F4)-1)),1,0)," ")</f>
        <v>#VALUE!</v>
      </c>
      <c r="AJ4" s="42" t="e">
        <f ca="1">IF(G4&lt;&gt;" : ",IF(VALUE(RIGHT(G4,LEN(G4)-FIND(":",G4)))&gt;VALUE(LEFT(G4,FIND(":",G4)-1)),1,0)," ")</f>
        <v>#VALUE!</v>
      </c>
      <c r="AK4" s="42" t="e">
        <f ca="1">IF(H4&lt;&gt;" : ",IF(VALUE(RIGHT(H4,LEN(H4)-FIND(":",H4)))&gt;VALUE(LEFT(H4,FIND(":",H4)-1)),1,0)," ")</f>
        <v>#REF!</v>
      </c>
      <c r="AL4" s="42">
        <f ca="1">IF(I4&lt;&gt;" : ",IF(VALUE(RIGHT(I4,LEN(I4)-FIND(":",I4)))&gt;VALUE(LEFT(I4,FIND(":",I4)-1)),1,0)," ")</f>
        <v>0</v>
      </c>
      <c r="AM4" s="42">
        <f t="shared" ca="1" si="3"/>
        <v>0</v>
      </c>
      <c r="AN4" s="42">
        <f t="shared" ca="1" si="3"/>
        <v>0</v>
      </c>
      <c r="AO4" s="47" t="e">
        <f>SUM(AF4:AN4)</f>
        <v>#VALUE!</v>
      </c>
      <c r="AP4" s="44" t="e">
        <f ca="1">SUM(IF(C4&lt;&gt;" : ",VALUE(LEFT(C4,FIND(":",C4)-1)),0),IF(E4&lt;&gt;" : ",VALUE(LEFT(E4,FIND(":",E4)-1)),0),IF(F4&lt;&gt;" : ",VALUE(LEFT(F4,FIND(":",F4)-1)),0),IF(G4&lt;&gt;" : ",VALUE(LEFT(G4,FIND(":",G4)-1)),0),IF(H4&lt;&gt;" : ",VALUE(LEFT(H4,FIND(":",H4)-1)),0),IF(I4&lt;&gt;" : ",VALUE(LEFT(I4,FIND(":",I4)-1)),0),IF(J4&lt;&gt;" : ",VALUE(LEFT(J4,FIND(":",J4)-1)),0),IF(K4&lt;&gt;" : ",VALUE(LEFT(K4,FIND(":",K4)-1)),0))</f>
        <v>#VALUE!</v>
      </c>
      <c r="AQ4" s="44" t="e">
        <f ca="1">-SUM(IF(C4&lt;&gt;" : ",VALUE(RIGHT(C4,LEN(C4)-FIND(":",C4))),0),IF(E4&lt;&gt;" : ",VALUE(RIGHT(E4,LEN(E4)-FIND(":",E4))),0),IF(F4&lt;&gt;" : ",VALUE(RIGHT(F4,LEN(F4)-FIND(":",F4))),0),IF(G4&lt;&gt;" : ",VALUE(RIGHT(G4,LEN(G4)-FIND(":",G4))),0),IF(H4&lt;&gt;" : ",VALUE(RIGHT(H4,LEN(H4)-FIND(":",H4))),0),IF(I4&lt;&gt;" : ",VALUE(RIGHT(I4,LEN(I4)-FIND(":",I4))),0),IF(J4&lt;&gt;" : ",VALUE(RIGHT(J4,LEN(J4)-FIND(":",J4))),0),IF(K4&lt;&gt;" : ",VALUE(RIGHT(K4,LEN(K4)-FIND(":",K4))),0))</f>
        <v>#VALUE!</v>
      </c>
      <c r="AR4" s="1" t="e">
        <f t="shared" ref="AR4:AR11" ca="1" si="6">AP4+AQ4</f>
        <v>#VALUE!</v>
      </c>
    </row>
    <row r="5" spans="1:47">
      <c r="A5">
        <f>Ж_финал!A12</f>
        <v>3</v>
      </c>
      <c r="B5" t="str">
        <f>'Женщины пары'!B12</f>
        <v>Шафенкова Юлия
Шпиленок Лидия</v>
      </c>
      <c r="C5" s="1" t="str">
        <f>IF('Женщины пары'!C12&lt;&gt;0,'Женщины пары'!C12," ")</f>
        <v>2:12</v>
      </c>
      <c r="D5" s="1" t="str">
        <f>IF('Женщины пары'!D12&lt;&gt;0,'Женщины пары'!D12," ")</f>
        <v>н/я</v>
      </c>
      <c r="E5" s="46" t="str">
        <f>IF('Женщины пары'!E12&lt;&gt;0,'Женщины пары'!E12," ")</f>
        <v xml:space="preserve"> </v>
      </c>
      <c r="F5" s="1" t="str">
        <f t="shared" ca="1" si="4"/>
        <v>12:1</v>
      </c>
      <c r="G5" s="1" t="e">
        <f t="shared" ca="1" si="4"/>
        <v>#VALUE!</v>
      </c>
      <c r="H5" s="1" t="e">
        <f t="shared" ca="1" si="4"/>
        <v>#REF!</v>
      </c>
      <c r="I5" s="1" t="str">
        <f t="shared" ca="1" si="4"/>
        <v>0:0</v>
      </c>
      <c r="J5" s="1" t="str">
        <f t="shared" ca="1" si="4"/>
        <v>0:0</v>
      </c>
      <c r="K5" s="1" t="str">
        <f t="shared" ca="1" si="4"/>
        <v>0:0</v>
      </c>
      <c r="L5" s="42">
        <f t="shared" si="5"/>
        <v>0</v>
      </c>
      <c r="M5" s="42" t="e">
        <f t="shared" si="5"/>
        <v>#VALUE!</v>
      </c>
      <c r="N5" s="43"/>
      <c r="O5" s="42">
        <f t="shared" ca="1" si="1"/>
        <v>1</v>
      </c>
      <c r="P5" s="42" t="e">
        <f t="shared" ca="1" si="1"/>
        <v>#VALUE!</v>
      </c>
      <c r="Q5" s="42" t="e">
        <f t="shared" ca="1" si="1"/>
        <v>#REF!</v>
      </c>
      <c r="R5" s="42">
        <f t="shared" ca="1" si="1"/>
        <v>0</v>
      </c>
      <c r="S5" s="42">
        <f t="shared" ca="1" si="1"/>
        <v>0</v>
      </c>
      <c r="T5" s="42">
        <f t="shared" ca="1" si="1"/>
        <v>0</v>
      </c>
      <c r="U5" s="47" t="e">
        <f t="shared" ref="U5:U11" si="7">SUM(L5:T5)</f>
        <v>#VALUE!</v>
      </c>
      <c r="V5" s="42">
        <f t="shared" ref="V5:X11" si="8">IF(C5=" : ", " ",IF(RIGHT(C5,LEN(C5)-FIND(":",C5))=LEFT(C5,FIND(":",C5)-1),1,0))</f>
        <v>0</v>
      </c>
      <c r="W5" s="42" t="e">
        <f t="shared" si="8"/>
        <v>#VALUE!</v>
      </c>
      <c r="X5" s="41"/>
      <c r="Y5" s="42">
        <f t="shared" ca="1" si="2"/>
        <v>0</v>
      </c>
      <c r="Z5" s="42" t="e">
        <f t="shared" ca="1" si="2"/>
        <v>#VALUE!</v>
      </c>
      <c r="AA5" s="42" t="e">
        <f t="shared" ca="1" si="2"/>
        <v>#REF!</v>
      </c>
      <c r="AB5" s="42">
        <f t="shared" ca="1" si="2"/>
        <v>1</v>
      </c>
      <c r="AC5" s="42">
        <f t="shared" ca="1" si="2"/>
        <v>1</v>
      </c>
      <c r="AD5" s="42">
        <f t="shared" ca="1" si="2"/>
        <v>1</v>
      </c>
      <c r="AE5" s="48" t="e">
        <f t="shared" ref="AE5:AE11" si="9">SUM(V5:AD5)</f>
        <v>#VALUE!</v>
      </c>
      <c r="AF5" s="42">
        <f>IF(C5&lt;&gt;" : ",IF(VALUE(RIGHT(C5,LEN(C5)-FIND(":",C5)))&gt;VALUE(LEFT(C5,FIND(":",C5)-1)),1,0)," ")</f>
        <v>1</v>
      </c>
      <c r="AG5" s="42" t="e">
        <f>IF(D5&lt;&gt;" : ",IF(VALUE(RIGHT(D5,LEN(D5)-FIND(":",D5)))&gt;VALUE(LEFT(D5,FIND(":",D5)-1)),1,0)," ")</f>
        <v>#VALUE!</v>
      </c>
      <c r="AH5" s="41"/>
      <c r="AI5" s="42">
        <f ca="1">IF(F5&lt;&gt;" : ",IF(VALUE(RIGHT(F5,LEN(F5)-FIND(":",F5)))&gt;VALUE(LEFT(F5,FIND(":",F5)-1)),1,0)," ")</f>
        <v>0</v>
      </c>
      <c r="AJ5" s="42" t="e">
        <f ca="1">IF(G5&lt;&gt;" : ",IF(VALUE(RIGHT(G5,LEN(G5)-FIND(":",G5)))&gt;VALUE(LEFT(G5,FIND(":",G5)-1)),1,0)," ")</f>
        <v>#VALUE!</v>
      </c>
      <c r="AK5" s="42" t="e">
        <f ca="1">IF(H5&lt;&gt;" : ",IF(VALUE(RIGHT(H5,LEN(H5)-FIND(":",H5)))&gt;VALUE(LEFT(H5,FIND(":",H5)-1)),1,0)," ")</f>
        <v>#REF!</v>
      </c>
      <c r="AL5" s="42">
        <f ca="1">IF(I5&lt;&gt;" : ",IF(VALUE(RIGHT(I5,LEN(I5)-FIND(":",I5)))&gt;VALUE(LEFT(I5,FIND(":",I5)-1)),1,0)," ")</f>
        <v>0</v>
      </c>
      <c r="AM5" s="42">
        <f t="shared" ca="1" si="3"/>
        <v>0</v>
      </c>
      <c r="AN5" s="42">
        <f t="shared" ca="1" si="3"/>
        <v>0</v>
      </c>
      <c r="AO5" s="47" t="e">
        <f t="shared" ref="AO5:AO11" si="10">SUM(AF5:AN5)</f>
        <v>#VALUE!</v>
      </c>
      <c r="AP5" s="44" t="e">
        <f ca="1">SUM(IF(C5&lt;&gt;" : ",VALUE(LEFT(C5,FIND(":",C5)-1)),0),IF(D5&lt;&gt;" : ",VALUE(LEFT(D5,FIND(":",D5)-1)),0),IF(F5&lt;&gt;" : ",VALUE(LEFT(F5,FIND(":",F5)-1)),0),IF(G5&lt;&gt;" : ",VALUE(LEFT(G5,FIND(":",G5)-1)),0),IF(H5&lt;&gt;" : ",VALUE(LEFT(H5,FIND(":",H5)-1)),0),IF(I5&lt;&gt;" : ",VALUE(LEFT(I5,FIND(":",I5)-1)),0),IF(J5&lt;&gt;" : ",VALUE(LEFT(J5,FIND(":",J5)-1)),0),IF(K5&lt;&gt;" : ",VALUE(LEFT(K5,FIND(":",K5)-1)),0))</f>
        <v>#VALUE!</v>
      </c>
      <c r="AQ5" s="44" t="e">
        <f ca="1">-SUM(IF(C5&lt;&gt;" : ",VALUE(RIGHT(C5,LEN(C5)-FIND(":",C5))),0),IF(D5&lt;&gt;" : ",VALUE(RIGHT(D5,LEN(D5)-FIND(":",D5))),0),IF(F5&lt;&gt;" : ",VALUE(RIGHT(F5,LEN(F5)-FIND(":",F5))),0),IF(G5&lt;&gt;" : ",VALUE(RIGHT(G5,LEN(G5)-FIND(":",G5))),0),IF(H5&lt;&gt;" : ",VALUE(RIGHT(H5,LEN(H5)-FIND(":",H5))),0),IF(I5&lt;&gt;" : ",VALUE(RIGHT(I5,LEN(I5)-FIND(":",I5))),0),IF(J5&lt;&gt;" : ",VALUE(RIGHT(J5,LEN(J5)-FIND(":",J5))),0),IF(K5&lt;&gt;" : ",VALUE(RIGHT(K5,LEN(K5)-FIND(":",K5))),0))</f>
        <v>#VALUE!</v>
      </c>
      <c r="AR5" s="1" t="e">
        <f t="shared" ca="1" si="6"/>
        <v>#VALUE!</v>
      </c>
    </row>
    <row r="6" spans="1:47">
      <c r="A6">
        <f>Ж_финал!A13</f>
        <v>4</v>
      </c>
      <c r="B6" t="str">
        <f>'Женщины пары'!B13</f>
        <v xml:space="preserve">Бехтина Дарья
Шайдулина Ирина
</v>
      </c>
      <c r="C6" s="1" t="str">
        <f>IF('Женщины пары'!C13&lt;&gt;0,'Женщины пары'!C13," ")</f>
        <v>2:12</v>
      </c>
      <c r="D6" s="1" t="str">
        <f>IF('Женщины пары'!D13&lt;&gt;0,'Женщины пары'!D13," ")</f>
        <v>н/я</v>
      </c>
      <c r="E6" s="1" t="str">
        <f>IF('Женщины пары'!E13&lt;&gt;0,'Женщины пары'!E13," ")</f>
        <v>1:12</v>
      </c>
      <c r="F6" s="46" t="str">
        <f>IF('Женщины пары'!F13&lt;&gt;0,'Женщины пары'!F13," ")</f>
        <v xml:space="preserve"> </v>
      </c>
      <c r="G6" s="1" t="e">
        <f t="shared" ca="1" si="4"/>
        <v>#VALUE!</v>
      </c>
      <c r="H6" s="1" t="e">
        <f t="shared" ca="1" si="4"/>
        <v>#REF!</v>
      </c>
      <c r="I6" s="1" t="str">
        <f t="shared" ca="1" si="4"/>
        <v>0:0</v>
      </c>
      <c r="J6" s="1" t="str">
        <f t="shared" ca="1" si="4"/>
        <v>0:0</v>
      </c>
      <c r="K6" s="1" t="str">
        <f t="shared" ca="1" si="4"/>
        <v>0:0</v>
      </c>
      <c r="L6" s="42">
        <f t="shared" si="5"/>
        <v>0</v>
      </c>
      <c r="M6" s="42" t="e">
        <f t="shared" si="5"/>
        <v>#VALUE!</v>
      </c>
      <c r="N6" s="42">
        <f t="shared" si="1"/>
        <v>0</v>
      </c>
      <c r="O6" s="43"/>
      <c r="P6" s="42" t="e">
        <f t="shared" ca="1" si="1"/>
        <v>#VALUE!</v>
      </c>
      <c r="Q6" s="42" t="e">
        <f t="shared" ca="1" si="1"/>
        <v>#REF!</v>
      </c>
      <c r="R6" s="42">
        <f t="shared" ca="1" si="1"/>
        <v>0</v>
      </c>
      <c r="S6" s="42">
        <f t="shared" ca="1" si="1"/>
        <v>0</v>
      </c>
      <c r="T6" s="42">
        <f t="shared" ca="1" si="1"/>
        <v>0</v>
      </c>
      <c r="U6" s="47" t="e">
        <f t="shared" si="7"/>
        <v>#VALUE!</v>
      </c>
      <c r="V6" s="42">
        <f t="shared" si="8"/>
        <v>0</v>
      </c>
      <c r="W6" s="42" t="e">
        <f t="shared" si="8"/>
        <v>#VALUE!</v>
      </c>
      <c r="X6" s="42">
        <f t="shared" si="8"/>
        <v>0</v>
      </c>
      <c r="Y6" s="41"/>
      <c r="Z6" s="42" t="e">
        <f t="shared" ca="1" si="2"/>
        <v>#VALUE!</v>
      </c>
      <c r="AA6" s="42" t="e">
        <f t="shared" ca="1" si="2"/>
        <v>#REF!</v>
      </c>
      <c r="AB6" s="42">
        <f t="shared" ca="1" si="2"/>
        <v>1</v>
      </c>
      <c r="AC6" s="42">
        <f t="shared" ca="1" si="2"/>
        <v>1</v>
      </c>
      <c r="AD6" s="42">
        <f t="shared" ca="1" si="2"/>
        <v>1</v>
      </c>
      <c r="AE6" s="48" t="e">
        <f t="shared" si="9"/>
        <v>#VALUE!</v>
      </c>
      <c r="AF6" s="42">
        <f>IF(C6&lt;&gt;" : ",IF(VALUE(RIGHT(C6,LEN(C6)-FIND(":",C6)))&gt;VALUE(LEFT(C6,FIND(":",C6)-1)),1,0)," ")</f>
        <v>1</v>
      </c>
      <c r="AG6" s="42" t="e">
        <f>IF(D6&lt;&gt;" : ",IF(VALUE(RIGHT(D6,LEN(D6)-FIND(":",D6)))&gt;VALUE(LEFT(D6,FIND(":",D6)-1)),1,0)," ")</f>
        <v>#VALUE!</v>
      </c>
      <c r="AH6" s="42">
        <f>IF(E6&lt;&gt;" : ",IF(VALUE(RIGHT(E6,LEN(E6)-FIND(":",E6)))&gt;VALUE(LEFT(E6,FIND(":",E6)-1)),1,0)," ")</f>
        <v>1</v>
      </c>
      <c r="AI6" s="41"/>
      <c r="AJ6" s="42" t="e">
        <f ca="1">IF(G6&lt;&gt;" : ",IF(VALUE(RIGHT(G6,LEN(G6)-FIND(":",G6)))&gt;VALUE(LEFT(G6,FIND(":",G6)-1)),1,0)," ")</f>
        <v>#VALUE!</v>
      </c>
      <c r="AK6" s="42" t="e">
        <f ca="1">IF(H6&lt;&gt;" : ",IF(VALUE(RIGHT(H6,LEN(H6)-FIND(":",H6)))&gt;VALUE(LEFT(H6,FIND(":",H6)-1)),1,0)," ")</f>
        <v>#REF!</v>
      </c>
      <c r="AL6" s="42">
        <f ca="1">IF(I6&lt;&gt;" : ",IF(VALUE(RIGHT(I6,LEN(I6)-FIND(":",I6)))&gt;VALUE(LEFT(I6,FIND(":",I6)-1)),1,0)," ")</f>
        <v>0</v>
      </c>
      <c r="AM6" s="42">
        <f t="shared" ca="1" si="3"/>
        <v>0</v>
      </c>
      <c r="AN6" s="42">
        <f t="shared" ca="1" si="3"/>
        <v>0</v>
      </c>
      <c r="AO6" s="47" t="e">
        <f t="shared" si="10"/>
        <v>#VALUE!</v>
      </c>
      <c r="AP6" s="44" t="e">
        <f ca="1">SUM(IF(C6&lt;&gt;" : ",VALUE(LEFT(C6,FIND(":",C6)-1)),0),IF(D6&lt;&gt;" : ",VALUE(LEFT(D6,FIND(":",D6)-1)),0),IF(E6&lt;&gt;" : ",VALUE(LEFT(E6,FIND(":",E6)-1)),0),IF(G6&lt;&gt;" : ",VALUE(LEFT(G6,FIND(":",G6)-1)),0),IF(H6&lt;&gt;" : ",VALUE(LEFT(H6,FIND(":",H6)-1)),0),IF(I6&lt;&gt;" : ",VALUE(LEFT(I6,FIND(":",I6)-1)),0),IF(J6&lt;&gt;" : ",VALUE(LEFT(J6,FIND(":",J6)-1)),0),IF(K6&lt;&gt;" : ",VALUE(LEFT(K6,FIND(":",K6)-1)),0))</f>
        <v>#VALUE!</v>
      </c>
      <c r="AQ6" s="44" t="e">
        <f ca="1">-SUM(IF(C6&lt;&gt;" : ",VALUE(RIGHT(C6,LEN(C6)-FIND(":",C6))),0),IF(D6&lt;&gt;" : ",VALUE(RIGHT(D6,LEN(D6)-FIND(":",D6))),0),IF(E6&lt;&gt;" : ",VALUE(RIGHT(E6,LEN(E6)-FIND(":",E6))),0),IF(G6&lt;&gt;" : ",VALUE(RIGHT(G6,LEN(G6)-FIND(":",G6))),0),IF(H6&lt;&gt;" : ",VALUE(RIGHT(H6,LEN(H6)-FIND(":",H6))),0),IF(I6&lt;&gt;" : ",VALUE(RIGHT(I6,LEN(I6)-FIND(":",I6))),0),IF(J6&lt;&gt;" : ",VALUE(RIGHT(J6,LEN(J6)-FIND(":",J6))),0),IF(K6&lt;&gt;" : ",VALUE(RIGHT(K6,LEN(K6)-FIND(":",K6))),0))</f>
        <v>#VALUE!</v>
      </c>
      <c r="AR6" s="1" t="e">
        <f t="shared" ca="1" si="6"/>
        <v>#VALUE!</v>
      </c>
    </row>
    <row r="7" spans="1:47">
      <c r="A7">
        <f>Ж_финал!A14</f>
        <v>5</v>
      </c>
      <c r="B7" t="str">
        <f>'Женщины пары'!B14</f>
        <v>Калиниченко Елена
Калиниченко Мария</v>
      </c>
      <c r="C7" s="1" t="str">
        <f>IF('Женщины пары'!C14&lt;&gt;0,'Женщины пары'!C14," ")</f>
        <v xml:space="preserve"> </v>
      </c>
      <c r="D7" s="1" t="str">
        <f>IF('Женщины пары'!D14&lt;&gt;0,'Женщины пары'!D14," ")</f>
        <v xml:space="preserve"> </v>
      </c>
      <c r="E7" s="1" t="str">
        <f>IF('Женщины пары'!E14&lt;&gt;0,'Женщины пары'!E14," ")</f>
        <v xml:space="preserve"> </v>
      </c>
      <c r="F7" s="1" t="str">
        <f>IF('Женщины пары'!F14&lt;&gt;0,'Женщины пары'!F14," ")</f>
        <v xml:space="preserve"> </v>
      </c>
      <c r="G7" s="46" t="e">
        <f>IF('Женщины пары'!#REF!&lt;&gt;0,'Женщины пары'!#REF!," ")</f>
        <v>#REF!</v>
      </c>
      <c r="H7" s="1" t="e">
        <f t="shared" ca="1" si="4"/>
        <v>#REF!</v>
      </c>
      <c r="I7" s="1" t="e">
        <f t="shared" ca="1" si="4"/>
        <v>#REF!</v>
      </c>
      <c r="J7" s="1" t="e">
        <f t="shared" ca="1" si="4"/>
        <v>#REF!</v>
      </c>
      <c r="K7" s="1" t="e">
        <f t="shared" ca="1" si="4"/>
        <v>#REF!</v>
      </c>
      <c r="L7" s="42" t="e">
        <f t="shared" si="5"/>
        <v>#VALUE!</v>
      </c>
      <c r="M7" s="42" t="e">
        <f t="shared" si="5"/>
        <v>#VALUE!</v>
      </c>
      <c r="N7" s="42" t="e">
        <f t="shared" si="1"/>
        <v>#VALUE!</v>
      </c>
      <c r="O7" s="42" t="e">
        <f t="shared" si="1"/>
        <v>#VALUE!</v>
      </c>
      <c r="P7" s="43"/>
      <c r="Q7" s="42" t="e">
        <f t="shared" ca="1" si="1"/>
        <v>#REF!</v>
      </c>
      <c r="R7" s="42" t="e">
        <f t="shared" ca="1" si="1"/>
        <v>#REF!</v>
      </c>
      <c r="S7" s="42" t="e">
        <f t="shared" ca="1" si="1"/>
        <v>#REF!</v>
      </c>
      <c r="T7" s="42" t="e">
        <f t="shared" ca="1" si="1"/>
        <v>#REF!</v>
      </c>
      <c r="U7" s="47" t="e">
        <f t="shared" si="7"/>
        <v>#VALUE!</v>
      </c>
      <c r="V7" s="42" t="e">
        <f t="shared" si="8"/>
        <v>#VALUE!</v>
      </c>
      <c r="W7" s="42" t="e">
        <f t="shared" si="8"/>
        <v>#VALUE!</v>
      </c>
      <c r="X7" s="42" t="e">
        <f t="shared" si="8"/>
        <v>#VALUE!</v>
      </c>
      <c r="Y7" s="42" t="e">
        <f>IF(F7=" : ", " ",IF(RIGHT(F7,LEN(F7)-FIND(":",F7))=LEFT(F7,FIND(":",F7)-1),1,0))</f>
        <v>#VALUE!</v>
      </c>
      <c r="Z7" s="41"/>
      <c r="AA7" s="42" t="e">
        <f t="shared" ca="1" si="2"/>
        <v>#REF!</v>
      </c>
      <c r="AB7" s="42" t="e">
        <f t="shared" ca="1" si="2"/>
        <v>#REF!</v>
      </c>
      <c r="AC7" s="42" t="e">
        <f t="shared" ca="1" si="2"/>
        <v>#REF!</v>
      </c>
      <c r="AD7" s="42" t="e">
        <f t="shared" ca="1" si="2"/>
        <v>#REF!</v>
      </c>
      <c r="AE7" s="48" t="e">
        <f t="shared" si="9"/>
        <v>#VALUE!</v>
      </c>
      <c r="AF7" s="42" t="e">
        <f>IF(C7&lt;&gt;" : ",IF(VALUE(RIGHT(C7,LEN(C7)-FIND(":",C7)))&gt;VALUE(LEFT(C7,FIND(":",C7)-1)),1,0)," ")</f>
        <v>#VALUE!</v>
      </c>
      <c r="AG7" s="42" t="e">
        <f>IF(D7&lt;&gt;" : ",IF(VALUE(RIGHT(D7,LEN(D7)-FIND(":",D7)))&gt;VALUE(LEFT(D7,FIND(":",D7)-1)),1,0)," ")</f>
        <v>#VALUE!</v>
      </c>
      <c r="AH7" s="42" t="e">
        <f>IF(E7&lt;&gt;" : ",IF(VALUE(RIGHT(E7,LEN(E7)-FIND(":",E7)))&gt;VALUE(LEFT(E7,FIND(":",E7)-1)),1,0)," ")</f>
        <v>#VALUE!</v>
      </c>
      <c r="AI7" s="42" t="e">
        <f>IF(F7&lt;&gt;" : ",IF(VALUE(RIGHT(F7,LEN(F7)-FIND(":",F7)))&gt;VALUE(LEFT(F7,FIND(":",F7)-1)),1,0)," ")</f>
        <v>#VALUE!</v>
      </c>
      <c r="AJ7" s="41"/>
      <c r="AK7" s="42" t="e">
        <f ca="1">IF(H7&lt;&gt;" : ",IF(VALUE(RIGHT(H7,LEN(H7)-FIND(":",H7)))&gt;VALUE(LEFT(H7,FIND(":",H7)-1)),1,0)," ")</f>
        <v>#REF!</v>
      </c>
      <c r="AL7" s="42" t="e">
        <f ca="1">IF(I7&lt;&gt;" : ",IF(VALUE(RIGHT(I7,LEN(I7)-FIND(":",I7)))&gt;VALUE(LEFT(I7,FIND(":",I7)-1)),1,0)," ")</f>
        <v>#REF!</v>
      </c>
      <c r="AM7" s="42" t="e">
        <f t="shared" ca="1" si="3"/>
        <v>#REF!</v>
      </c>
      <c r="AN7" s="42" t="e">
        <f t="shared" ca="1" si="3"/>
        <v>#REF!</v>
      </c>
      <c r="AO7" s="47" t="e">
        <f t="shared" si="10"/>
        <v>#VALUE!</v>
      </c>
      <c r="AP7" s="44" t="e">
        <f ca="1">SUM(IF(C7&lt;&gt;" : ",VALUE(LEFT(C7,FIND(":",C7)-1)),0),IF(D7&lt;&gt;" : ",VALUE(LEFT(D7,FIND(":",D7)-1)),0),IF(E7&lt;&gt;" : ",VALUE(LEFT(E7,FIND(":",E7)-1)),0),IF(F7&lt;&gt;" : ",VALUE(LEFT(F7,FIND(":",F7)-1)),0),IF(H7&lt;&gt;" : ",VALUE(LEFT(H7,FIND(":",H7)-1)),0),IF(I7&lt;&gt;" : ",VALUE(LEFT(I7,FIND(":",I7)-1)),0),IF(J7&lt;&gt;" : ",VALUE(LEFT(J7,FIND(":",J7)-1)),0),IF(K7&lt;&gt;" : ",VALUE(LEFT(K7,FIND(":",K7)-1)),0))</f>
        <v>#VALUE!</v>
      </c>
      <c r="AQ7" s="44" t="e">
        <f ca="1">-SUM(IF(C7&lt;&gt;" : ",VALUE(RIGHT(C7,LEN(C7)-FIND(":",C7))),0),IF(D7&lt;&gt;" : ",VALUE(RIGHT(D7,LEN(D7)-FIND(":",D7))),0),IF(E7&lt;&gt;" : ",VALUE(RIGHT(E7,LEN(E7)-FIND(":",E7))),0),IF(F7&lt;&gt;" : ",VALUE(RIGHT(F7,LEN(F7)-FIND(":",F7))),0),IF(H7&lt;&gt;" : ",VALUE(RIGHT(H7,LEN(H7)-FIND(":",H7))),0),IF(I7&lt;&gt;" : ",VALUE(RIGHT(I7,LEN(I7)-FIND(":",I7))),0),IF(J7&lt;&gt;" : ",VALUE(RIGHT(J7,LEN(J7)-FIND(":",J7))),0),IF(K7&lt;&gt;" : ",VALUE(RIGHT(K7,LEN(K7)-FIND(":",K7))),0))</f>
        <v>#VALUE!</v>
      </c>
      <c r="AR7" s="1" t="e">
        <f t="shared" ca="1" si="6"/>
        <v>#VALUE!</v>
      </c>
    </row>
    <row r="8" spans="1:47">
      <c r="A8">
        <f>Ж_финал!A15</f>
        <v>6</v>
      </c>
      <c r="B8" t="e">
        <f>'Женщины пары'!#REF!</f>
        <v>#REF!</v>
      </c>
      <c r="C8" s="1" t="e">
        <f>IF('Женщины пары'!#REF!&lt;&gt;0,'Женщины пары'!#REF!," ")</f>
        <v>#REF!</v>
      </c>
      <c r="D8" s="1" t="e">
        <f>IF('Женщины пары'!#REF!&lt;&gt;0,'Женщины пары'!#REF!," ")</f>
        <v>#REF!</v>
      </c>
      <c r="E8" s="1" t="e">
        <f>IF('Женщины пары'!#REF!&lt;&gt;0,'Женщины пары'!#REF!," ")</f>
        <v>#REF!</v>
      </c>
      <c r="F8" s="1" t="e">
        <f>IF('Женщины пары'!#REF!&lt;&gt;0,'Женщины пары'!#REF!," ")</f>
        <v>#REF!</v>
      </c>
      <c r="G8" s="1" t="e">
        <f>IF('Женщины пары'!#REF!&lt;&gt;0,'Женщины пары'!#REF!," ")</f>
        <v>#REF!</v>
      </c>
      <c r="H8" s="46" t="e">
        <f>IF('Женщины пары'!#REF!&lt;&gt;0,'Женщины пары'!#REF!," ")</f>
        <v>#REF!</v>
      </c>
      <c r="I8" s="1" t="e">
        <f t="shared" ca="1" si="4"/>
        <v>#REF!</v>
      </c>
      <c r="J8" s="1" t="e">
        <f t="shared" ca="1" si="4"/>
        <v>#REF!</v>
      </c>
      <c r="K8" s="1" t="e">
        <f t="shared" ca="1" si="4"/>
        <v>#REF!</v>
      </c>
      <c r="L8" s="42" t="e">
        <f t="shared" si="5"/>
        <v>#REF!</v>
      </c>
      <c r="M8" s="42" t="e">
        <f t="shared" si="5"/>
        <v>#REF!</v>
      </c>
      <c r="N8" s="42" t="e">
        <f t="shared" si="1"/>
        <v>#REF!</v>
      </c>
      <c r="O8" s="42" t="e">
        <f t="shared" si="1"/>
        <v>#REF!</v>
      </c>
      <c r="P8" s="42" t="e">
        <f t="shared" si="1"/>
        <v>#REF!</v>
      </c>
      <c r="Q8" s="43"/>
      <c r="R8" s="42" t="e">
        <f t="shared" ca="1" si="1"/>
        <v>#REF!</v>
      </c>
      <c r="S8" s="42" t="e">
        <f t="shared" ca="1" si="1"/>
        <v>#REF!</v>
      </c>
      <c r="T8" s="42" t="e">
        <f t="shared" ca="1" si="1"/>
        <v>#REF!</v>
      </c>
      <c r="U8" s="47" t="e">
        <f t="shared" si="7"/>
        <v>#REF!</v>
      </c>
      <c r="V8" s="42" t="e">
        <f t="shared" si="8"/>
        <v>#REF!</v>
      </c>
      <c r="W8" s="42" t="e">
        <f t="shared" si="8"/>
        <v>#REF!</v>
      </c>
      <c r="X8" s="42" t="e">
        <f t="shared" si="8"/>
        <v>#REF!</v>
      </c>
      <c r="Y8" s="42" t="e">
        <f>IF(F8=" : ", " ",IF(RIGHT(F8,LEN(F8)-FIND(":",F8))=LEFT(F8,FIND(":",F8)-1),1,0))</f>
        <v>#REF!</v>
      </c>
      <c r="Z8" s="42" t="e">
        <f>IF(G8=" : ", " ",IF(RIGHT(G8,LEN(G8)-FIND(":",G8))=LEFT(G8,FIND(":",G8)-1),1,0))</f>
        <v>#REF!</v>
      </c>
      <c r="AA8" s="41"/>
      <c r="AB8" s="42" t="e">
        <f t="shared" ca="1" si="2"/>
        <v>#REF!</v>
      </c>
      <c r="AC8" s="42" t="e">
        <f t="shared" ca="1" si="2"/>
        <v>#REF!</v>
      </c>
      <c r="AD8" s="42" t="e">
        <f t="shared" ca="1" si="2"/>
        <v>#REF!</v>
      </c>
      <c r="AE8" s="48" t="e">
        <f t="shared" si="9"/>
        <v>#REF!</v>
      </c>
      <c r="AF8" s="42" t="e">
        <f>IF(C8&lt;&gt;" : ",IF(VALUE(RIGHT(C8,LEN(C8)-FIND(":",C8)))&gt;VALUE(LEFT(C8,FIND(":",C8)-1)),1,0)," ")</f>
        <v>#REF!</v>
      </c>
      <c r="AG8" s="42" t="e">
        <f>IF(D8&lt;&gt;" : ",IF(VALUE(RIGHT(D8,LEN(D8)-FIND(":",D8)))&gt;VALUE(LEFT(D8,FIND(":",D8)-1)),1,0)," ")</f>
        <v>#REF!</v>
      </c>
      <c r="AH8" s="42" t="e">
        <f>IF(E8&lt;&gt;" : ",IF(VALUE(RIGHT(E8,LEN(E8)-FIND(":",E8)))&gt;VALUE(LEFT(E8,FIND(":",E8)-1)),1,0)," ")</f>
        <v>#REF!</v>
      </c>
      <c r="AI8" s="42" t="e">
        <f>IF(F8&lt;&gt;" : ",IF(VALUE(RIGHT(F8,LEN(F8)-FIND(":",F8)))&gt;VALUE(LEFT(F8,FIND(":",F8)-1)),1,0)," ")</f>
        <v>#REF!</v>
      </c>
      <c r="AJ8" s="42" t="e">
        <f>IF(G8&lt;&gt;" : ",IF(VALUE(RIGHT(G8,LEN(G8)-FIND(":",G8)))&gt;VALUE(LEFT(G8,FIND(":",G8)-1)),1,0)," ")</f>
        <v>#REF!</v>
      </c>
      <c r="AK8" s="41"/>
      <c r="AL8" s="42" t="e">
        <f ca="1">IF(I8&lt;&gt;" : ",IF(VALUE(RIGHT(I8,LEN(I8)-FIND(":",I8)))&gt;VALUE(LEFT(I8,FIND(":",I8)-1)),1,0)," ")</f>
        <v>#REF!</v>
      </c>
      <c r="AM8" s="42" t="e">
        <f t="shared" ca="1" si="3"/>
        <v>#REF!</v>
      </c>
      <c r="AN8" s="42" t="e">
        <f t="shared" ca="1" si="3"/>
        <v>#REF!</v>
      </c>
      <c r="AO8" s="47" t="e">
        <f t="shared" si="10"/>
        <v>#REF!</v>
      </c>
      <c r="AP8" s="44" t="e">
        <f ca="1">SUM(IF(C8&lt;&gt;" : ",VALUE(LEFT(C8,FIND(":",C8)-1)),0),IF(D8&lt;&gt;" : ",VALUE(LEFT(D8,FIND(":",D8)-1)),0),IF(E8&lt;&gt;" : ",VALUE(LEFT(E8,FIND(":",E8)-1)),0),IF(F8&lt;&gt;" : ",VALUE(LEFT(F8,FIND(":",F8)-1)),0),IF(G8&lt;&gt;" : ",VALUE(LEFT(G8,FIND(":",G8)-1)),0),IF(I8&lt;&gt;" : ",VALUE(LEFT(I8,FIND(":",I8)-1)),0),IF(J8&lt;&gt;" : ",VALUE(LEFT(J8,FIND(":",J8)-1)),0),IF(K8&lt;&gt;" : ",VALUE(LEFT(K8,FIND(":",K8)-1)),0))</f>
        <v>#REF!</v>
      </c>
      <c r="AQ8" s="44" t="e">
        <f ca="1">-SUM(IF(C8&lt;&gt;" : ",VALUE(RIGHT(C8,LEN(C8)-FIND(":",C8))),0),IF(D8&lt;&gt;" : ",VALUE(RIGHT(D8,LEN(D8)-FIND(":",D8))),0),IF(E8&lt;&gt;" : ",VALUE(RIGHT(E8,LEN(E8)-FIND(":",E8))),0),IF(G8&lt;&gt;" : ",VALUE(RIGHT(G8,LEN(G8)-FIND(":",G8))),0),IF(F8&lt;&gt;" : ",VALUE(RIGHT(F8,LEN(F8)-FIND(":",F8))),0),IF(I8&lt;&gt;" : ",VALUE(RIGHT(I8,LEN(I8)-FIND(":",I8))),0),IF(J8&lt;&gt;" : ",VALUE(RIGHT(J8,LEN(J8)-FIND(":",J8))),0),IF(K8&lt;&gt;" : ",VALUE(RIGHT(K8,LEN(K8)-FIND(":",K8))),0))</f>
        <v>#REF!</v>
      </c>
      <c r="AR8" s="1" t="e">
        <f t="shared" ca="1" si="6"/>
        <v>#REF!</v>
      </c>
    </row>
    <row r="9" spans="1:47">
      <c r="A9">
        <f>Ж_финал!A16</f>
        <v>7</v>
      </c>
      <c r="B9">
        <f>'Женщины пары'!B15</f>
        <v>0</v>
      </c>
      <c r="C9" s="1" t="str">
        <f>IF('Женщины пары'!C15&lt;&gt;0,'Женщины пары'!C15," ")</f>
        <v>0:0</v>
      </c>
      <c r="D9" s="1" t="str">
        <f>IF('Женщины пары'!D15&lt;&gt;0,'Женщины пары'!D15," ")</f>
        <v>0:0</v>
      </c>
      <c r="E9" s="1" t="str">
        <f>IF('Женщины пары'!E15&lt;&gt;0,'Женщины пары'!E15," ")</f>
        <v>0:0</v>
      </c>
      <c r="F9" s="1" t="str">
        <f>IF('Женщины пары'!F15&lt;&gt;0,'Женщины пары'!F15," ")</f>
        <v>0:0</v>
      </c>
      <c r="G9" s="1" t="e">
        <f>IF('Женщины пары'!#REF!&lt;&gt;0,'Женщины пары'!#REF!," ")</f>
        <v>#REF!</v>
      </c>
      <c r="H9" s="1" t="e">
        <f>IF('Женщины пары'!#REF!&lt;&gt;0,'Женщины пары'!#REF!," ")</f>
        <v>#REF!</v>
      </c>
      <c r="I9" s="46" t="str">
        <f>IF('Женщины пары'!G15&lt;&gt;0,'Женщины пары'!G15," ")</f>
        <v xml:space="preserve"> </v>
      </c>
      <c r="J9" s="1" t="str">
        <f t="shared" ca="1" si="4"/>
        <v>0:0</v>
      </c>
      <c r="K9" s="1" t="str">
        <f t="shared" ca="1" si="4"/>
        <v>0:0</v>
      </c>
      <c r="L9" s="42">
        <f t="shared" si="5"/>
        <v>0</v>
      </c>
      <c r="M9" s="42">
        <f t="shared" si="5"/>
        <v>0</v>
      </c>
      <c r="N9" s="42">
        <f t="shared" si="1"/>
        <v>0</v>
      </c>
      <c r="O9" s="42">
        <f t="shared" si="1"/>
        <v>0</v>
      </c>
      <c r="P9" s="42" t="e">
        <f t="shared" si="1"/>
        <v>#REF!</v>
      </c>
      <c r="Q9" s="42" t="e">
        <f t="shared" si="1"/>
        <v>#REF!</v>
      </c>
      <c r="R9" s="43"/>
      <c r="S9" s="42">
        <f t="shared" ca="1" si="1"/>
        <v>0</v>
      </c>
      <c r="T9" s="42">
        <f t="shared" ca="1" si="1"/>
        <v>0</v>
      </c>
      <c r="U9" s="47" t="e">
        <f t="shared" si="7"/>
        <v>#REF!</v>
      </c>
      <c r="V9" s="42">
        <f t="shared" si="8"/>
        <v>1</v>
      </c>
      <c r="W9" s="42">
        <f t="shared" si="8"/>
        <v>1</v>
      </c>
      <c r="X9" s="42">
        <f t="shared" si="8"/>
        <v>1</v>
      </c>
      <c r="Y9" s="42">
        <f>IF(F9=" : ", " ",IF(RIGHT(F9,LEN(F9)-FIND(":",F9))=LEFT(F9,FIND(":",F9)-1),1,0))</f>
        <v>1</v>
      </c>
      <c r="Z9" s="42" t="e">
        <f>IF(G9=" : ", " ",IF(RIGHT(G9,LEN(G9)-FIND(":",G9))=LEFT(G9,FIND(":",G9)-1),1,0))</f>
        <v>#REF!</v>
      </c>
      <c r="AA9" s="42" t="e">
        <f>IF(H9=" : ", " ",IF(RIGHT(H9,LEN(H9)-FIND(":",H9))=LEFT(H9,FIND(":",H9)-1),1,0))</f>
        <v>#REF!</v>
      </c>
      <c r="AB9" s="41"/>
      <c r="AC9" s="42">
        <f t="shared" ca="1" si="2"/>
        <v>1</v>
      </c>
      <c r="AD9" s="42">
        <f t="shared" ca="1" si="2"/>
        <v>1</v>
      </c>
      <c r="AE9" s="48" t="e">
        <f t="shared" si="9"/>
        <v>#REF!</v>
      </c>
      <c r="AF9" s="42">
        <f t="shared" ref="AF9:AM11" si="11">IF(C9&lt;&gt;" : ",IF(VALUE(RIGHT(C9,LEN(C9)-FIND(":",C9)))&gt;VALUE(LEFT(C9,FIND(":",C9)-1)),1,0)," ")</f>
        <v>0</v>
      </c>
      <c r="AG9" s="42">
        <f t="shared" si="11"/>
        <v>0</v>
      </c>
      <c r="AH9" s="42">
        <f t="shared" si="11"/>
        <v>0</v>
      </c>
      <c r="AI9" s="42">
        <f t="shared" si="11"/>
        <v>0</v>
      </c>
      <c r="AJ9" s="42" t="e">
        <f t="shared" si="11"/>
        <v>#REF!</v>
      </c>
      <c r="AK9" s="42" t="e">
        <f t="shared" si="11"/>
        <v>#REF!</v>
      </c>
      <c r="AL9" s="41"/>
      <c r="AM9" s="42">
        <f t="shared" ca="1" si="3"/>
        <v>0</v>
      </c>
      <c r="AN9" s="42">
        <f t="shared" ca="1" si="3"/>
        <v>0</v>
      </c>
      <c r="AO9" s="47" t="e">
        <f t="shared" si="10"/>
        <v>#REF!</v>
      </c>
      <c r="AP9" s="44" t="e">
        <f ca="1">SUM(IF(C9&lt;&gt;" : ",VALUE(LEFT(C9,FIND(":",C9)-1)),0),IF(D9&lt;&gt;" : ",VALUE(LEFT(D9,FIND(":",D9)-1)),0),IF(E9&lt;&gt;" : ",VALUE(LEFT(E9,FIND(":",E9)-1)),0),IF(F9&lt;&gt;" : ",VALUE(LEFT(F9,FIND(":",F9)-1)),0),IF(G9&lt;&gt;" : ",VALUE(LEFT(G9,FIND(":",G9)-1)),0),IF(H9&lt;&gt;" : ",VALUE(LEFT(H9,FIND(":",H9)-1)),0),IF(J9&lt;&gt;" : ",VALUE(LEFT(J9,FIND(":",J9)-1)),0),IF(K9&lt;&gt;" : ",VALUE(LEFT(K9,FIND(":",K9)-1)),0))</f>
        <v>#REF!</v>
      </c>
      <c r="AQ9" s="44" t="e">
        <f ca="1">-SUM(IF(C9&lt;&gt;" : ",VALUE(RIGHT(C9,LEN(C9)-FIND(":",C9))),0),IF(D9&lt;&gt;" : ",VALUE(RIGHT(D9,LEN(D9)-FIND(":",D9))),0),IF(E9&lt;&gt;" : ",VALUE(RIGHT(E9,LEN(E9)-FIND(":",E9))),0),IF(G9&lt;&gt;" : ",VALUE(RIGHT(G9,LEN(G9)-FIND(":",G9))),0),IF(H9&lt;&gt;" : ",VALUE(RIGHT(H9,LEN(H9)-FIND(":",H9))),0),IF(F9&lt;&gt;" : ",VALUE(RIGHT(F9,LEN(F9)-FIND(":",F9))),0),IF(J9&lt;&gt;" : ",VALUE(RIGHT(J9,LEN(J9)-FIND(":",J9))),0),IF(K9&lt;&gt;" : ",VALUE(RIGHT(K9,LEN(K9)-FIND(":",K9))),0))</f>
        <v>#REF!</v>
      </c>
      <c r="AR9" s="1" t="e">
        <f t="shared" ca="1" si="6"/>
        <v>#REF!</v>
      </c>
    </row>
    <row r="10" spans="1:47">
      <c r="A10">
        <f>Ж_финал!A17</f>
        <v>8</v>
      </c>
      <c r="B10">
        <f>'Женщины пары'!B16</f>
        <v>0</v>
      </c>
      <c r="C10" s="1" t="str">
        <f>IF('Женщины пары'!C16&lt;&gt;0,'Женщины пары'!C16," ")</f>
        <v>0:0</v>
      </c>
      <c r="D10" s="1" t="str">
        <f>IF('Женщины пары'!D16&lt;&gt;0,'Женщины пары'!D16," ")</f>
        <v>0:0</v>
      </c>
      <c r="E10" s="1" t="str">
        <f>IF('Женщины пары'!E16&lt;&gt;0,'Женщины пары'!E16," ")</f>
        <v>0:0</v>
      </c>
      <c r="F10" s="1" t="str">
        <f>IF('Женщины пары'!F16&lt;&gt;0,'Женщины пары'!F16," ")</f>
        <v>0:0</v>
      </c>
      <c r="G10" s="1" t="e">
        <f>IF('Женщины пары'!#REF!&lt;&gt;0,'Женщины пары'!#REF!," ")</f>
        <v>#REF!</v>
      </c>
      <c r="H10" s="1" t="e">
        <f>IF('Женщины пары'!#REF!&lt;&gt;0,'Женщины пары'!#REF!," ")</f>
        <v>#REF!</v>
      </c>
      <c r="I10" s="1" t="str">
        <f>IF('Женщины пары'!G16&lt;&gt;0,'Женщины пары'!G16," ")</f>
        <v>0:0</v>
      </c>
      <c r="J10" s="46" t="str">
        <f>IF('Женщины пары'!H16&lt;&gt;0,'Женщины пары'!H16," ")</f>
        <v xml:space="preserve"> </v>
      </c>
      <c r="K10" s="1" t="str">
        <f t="shared" ca="1" si="4"/>
        <v>0:0</v>
      </c>
      <c r="L10" s="42">
        <f t="shared" si="5"/>
        <v>0</v>
      </c>
      <c r="M10" s="42">
        <f t="shared" si="5"/>
        <v>0</v>
      </c>
      <c r="N10" s="42">
        <f t="shared" si="1"/>
        <v>0</v>
      </c>
      <c r="O10" s="42">
        <f t="shared" si="1"/>
        <v>0</v>
      </c>
      <c r="P10" s="42" t="e">
        <f t="shared" si="1"/>
        <v>#REF!</v>
      </c>
      <c r="Q10" s="42" t="e">
        <f t="shared" si="1"/>
        <v>#REF!</v>
      </c>
      <c r="R10" s="42">
        <f t="shared" si="1"/>
        <v>0</v>
      </c>
      <c r="S10" s="43"/>
      <c r="T10" s="42">
        <f t="shared" ca="1" si="1"/>
        <v>0</v>
      </c>
      <c r="U10" s="47" t="e">
        <f t="shared" si="7"/>
        <v>#REF!</v>
      </c>
      <c r="V10" s="42">
        <f t="shared" si="8"/>
        <v>1</v>
      </c>
      <c r="W10" s="42">
        <f t="shared" si="8"/>
        <v>1</v>
      </c>
      <c r="X10" s="42">
        <f t="shared" si="8"/>
        <v>1</v>
      </c>
      <c r="Y10" s="42">
        <f>IF(F10=" : ", " ",IF(RIGHT(F10,LEN(F10)-FIND(":",F10))=LEFT(F10,FIND(":",F10)-1),1,0))</f>
        <v>1</v>
      </c>
      <c r="Z10" s="42" t="e">
        <f>IF(G10=" : ", " ",IF(RIGHT(G10,LEN(G10)-FIND(":",G10))=LEFT(G10,FIND(":",G10)-1),1,0))</f>
        <v>#REF!</v>
      </c>
      <c r="AA10" s="42" t="e">
        <f>IF(H10=" : ", " ",IF(RIGHT(H10,LEN(H10)-FIND(":",H10))=LEFT(H10,FIND(":",H10)-1),1,0))</f>
        <v>#REF!</v>
      </c>
      <c r="AB10" s="42">
        <f>IF(I10=" : ", " ",IF(RIGHT(I10,LEN(I10)-FIND(":",I10))=LEFT(I10,FIND(":",I10)-1),1,0))</f>
        <v>1</v>
      </c>
      <c r="AC10" s="41"/>
      <c r="AD10" s="42">
        <f t="shared" ca="1" si="2"/>
        <v>1</v>
      </c>
      <c r="AE10" s="48" t="e">
        <f t="shared" si="9"/>
        <v>#REF!</v>
      </c>
      <c r="AF10" s="42">
        <f t="shared" si="11"/>
        <v>0</v>
      </c>
      <c r="AG10" s="42">
        <f t="shared" si="11"/>
        <v>0</v>
      </c>
      <c r="AH10" s="42">
        <f t="shared" si="11"/>
        <v>0</v>
      </c>
      <c r="AI10" s="42">
        <f t="shared" si="11"/>
        <v>0</v>
      </c>
      <c r="AJ10" s="42" t="e">
        <f t="shared" si="11"/>
        <v>#REF!</v>
      </c>
      <c r="AK10" s="42" t="e">
        <f t="shared" si="11"/>
        <v>#REF!</v>
      </c>
      <c r="AL10" s="42">
        <f t="shared" si="11"/>
        <v>0</v>
      </c>
      <c r="AM10" s="41"/>
      <c r="AN10" s="42">
        <f ca="1">IF(K10&lt;&gt;" : ",IF(VALUE(RIGHT(K10,LEN(K10)-FIND(":",K10)))&gt;VALUE(LEFT(K10,FIND(":",K10)-1)),1,0)," ")</f>
        <v>0</v>
      </c>
      <c r="AO10" s="47" t="e">
        <f t="shared" si="10"/>
        <v>#REF!</v>
      </c>
      <c r="AP10" s="44" t="e">
        <f ca="1">SUM(IF(C10&lt;&gt;" : ",VALUE(LEFT(C10,FIND(":",C10)-1)),0),IF(D10&lt;&gt;" : ",VALUE(LEFT(D10,FIND(":",D10)-1)),0),IF(E10&lt;&gt;" : ",VALUE(LEFT(E10,FIND(":",E10)-1)),0),IF(F10&lt;&gt;" : ",VALUE(LEFT(F10,FIND(":",F10)-1)),0),IF(G10&lt;&gt;" : ",VALUE(LEFT(G10,FIND(":",G10)-1)),0),IF(H10&lt;&gt;" : ",VALUE(LEFT(H10,FIND(":",H10)-1)),0),IF(I10&lt;&gt;" : ",VALUE(LEFT(I10,FIND(":",I10)-1)),0),IF(K10&lt;&gt;" : ",VALUE(LEFT(K10,FIND(":",K10)-1)),0))</f>
        <v>#REF!</v>
      </c>
      <c r="AQ10" s="44" t="e">
        <f ca="1">-SUM(IF(C10&lt;&gt;" : ",VALUE(RIGHT(C10,LEN(C10)-FIND(":",C10))),0),IF(D10&lt;&gt;" : ",VALUE(RIGHT(D10,LEN(D10)-FIND(":",D10))),0),IF(E10&lt;&gt;" : ",VALUE(RIGHT(E10,LEN(E10)-FIND(":",E10))),0),IF(G10&lt;&gt;" : ",VALUE(RIGHT(G10,LEN(G10)-FIND(":",G10))),0),IF(H10&lt;&gt;" : ",VALUE(RIGHT(H10,LEN(H10)-FIND(":",H10))),0),IF(I10&lt;&gt;" : ",VALUE(RIGHT(I10,LEN(I10)-FIND(":",I10))),0),IF(F10&lt;&gt;" : ",VALUE(RIGHT(F10,LEN(F10)-FIND(":",F10))),0),IF(K10&lt;&gt;" : ",VALUE(RIGHT(K10,LEN(K10)-FIND(":",K10))),0))</f>
        <v>#REF!</v>
      </c>
      <c r="AR10" s="1" t="e">
        <f t="shared" ca="1" si="6"/>
        <v>#REF!</v>
      </c>
    </row>
    <row r="11" spans="1:47">
      <c r="A11">
        <f>Ж_финал!A18</f>
        <v>9</v>
      </c>
      <c r="B11">
        <f>'Женщины пары'!B17</f>
        <v>0</v>
      </c>
      <c r="C11" s="1" t="str">
        <f>IF('Женщины пары'!C17&lt;&gt;0,'Женщины пары'!C17," ")</f>
        <v>0:0</v>
      </c>
      <c r="D11" s="1" t="str">
        <f>IF('Женщины пары'!D17&lt;&gt;0,'Женщины пары'!D17," ")</f>
        <v>0:0</v>
      </c>
      <c r="E11" s="1" t="str">
        <f>IF('Женщины пары'!E17&lt;&gt;0,'Женщины пары'!E17," ")</f>
        <v>0:0</v>
      </c>
      <c r="F11" s="1" t="str">
        <f>IF('Женщины пары'!F17&lt;&gt;0,'Женщины пары'!F17," ")</f>
        <v>0:0</v>
      </c>
      <c r="G11" s="1" t="e">
        <f>IF('Женщины пары'!#REF!&lt;&gt;0,'Женщины пары'!#REF!," ")</f>
        <v>#REF!</v>
      </c>
      <c r="H11" s="1" t="e">
        <f>IF('Женщины пары'!#REF!&lt;&gt;0,'Женщины пары'!#REF!," ")</f>
        <v>#REF!</v>
      </c>
      <c r="I11" s="1" t="str">
        <f>IF('Женщины пары'!G17&lt;&gt;0,'Женщины пары'!G17," ")</f>
        <v>0:0</v>
      </c>
      <c r="J11" s="1" t="str">
        <f>IF('Женщины пары'!H17&lt;&gt;0,'Женщины пары'!H17," ")</f>
        <v>0:0</v>
      </c>
      <c r="K11" s="46"/>
      <c r="L11" s="42">
        <f t="shared" si="5"/>
        <v>0</v>
      </c>
      <c r="M11" s="42">
        <f t="shared" si="5"/>
        <v>0</v>
      </c>
      <c r="N11" s="42">
        <f t="shared" si="1"/>
        <v>0</v>
      </c>
      <c r="O11" s="42">
        <f t="shared" si="1"/>
        <v>0</v>
      </c>
      <c r="P11" s="42" t="e">
        <f t="shared" si="1"/>
        <v>#REF!</v>
      </c>
      <c r="Q11" s="42" t="e">
        <f t="shared" si="1"/>
        <v>#REF!</v>
      </c>
      <c r="R11" s="42">
        <f t="shared" si="1"/>
        <v>0</v>
      </c>
      <c r="S11" s="42">
        <f t="shared" si="1"/>
        <v>0</v>
      </c>
      <c r="T11" s="45"/>
      <c r="U11" s="47" t="e">
        <f t="shared" si="7"/>
        <v>#REF!</v>
      </c>
      <c r="V11" s="42">
        <f t="shared" si="8"/>
        <v>1</v>
      </c>
      <c r="W11" s="42">
        <f t="shared" si="8"/>
        <v>1</v>
      </c>
      <c r="X11" s="42">
        <f t="shared" si="8"/>
        <v>1</v>
      </c>
      <c r="Y11" s="42">
        <f>IF(F11=" : ", " ",IF(RIGHT(F11,LEN(F11)-FIND(":",F11))=LEFT(F11,FIND(":",F11)-1),1,0))</f>
        <v>1</v>
      </c>
      <c r="Z11" s="42" t="e">
        <f>IF(G11=" : ", " ",IF(RIGHT(G11,LEN(G11)-FIND(":",G11))=LEFT(G11,FIND(":",G11)-1),1,0))</f>
        <v>#REF!</v>
      </c>
      <c r="AA11" s="42" t="e">
        <f>IF(H11=" : ", " ",IF(RIGHT(H11,LEN(H11)-FIND(":",H11))=LEFT(H11,FIND(":",H11)-1),1,0))</f>
        <v>#REF!</v>
      </c>
      <c r="AB11" s="42">
        <f>IF(I11=" : ", " ",IF(RIGHT(I11,LEN(I11)-FIND(":",I11))=LEFT(I11,FIND(":",I11)-1),1,0))</f>
        <v>1</v>
      </c>
      <c r="AC11" s="42">
        <f>IF(J11=" : ", " ",IF(RIGHT(J11,LEN(J11)-FIND(":",J11))=LEFT(J11,FIND(":",J11)-1),1,0))</f>
        <v>1</v>
      </c>
      <c r="AD11" s="41"/>
      <c r="AE11" s="48" t="e">
        <f t="shared" si="9"/>
        <v>#REF!</v>
      </c>
      <c r="AF11" s="42">
        <f t="shared" si="11"/>
        <v>0</v>
      </c>
      <c r="AG11" s="42">
        <f t="shared" si="11"/>
        <v>0</v>
      </c>
      <c r="AH11" s="42">
        <f t="shared" si="11"/>
        <v>0</v>
      </c>
      <c r="AI11" s="42">
        <f t="shared" si="11"/>
        <v>0</v>
      </c>
      <c r="AJ11" s="42" t="e">
        <f t="shared" si="11"/>
        <v>#REF!</v>
      </c>
      <c r="AK11" s="42" t="e">
        <f t="shared" si="11"/>
        <v>#REF!</v>
      </c>
      <c r="AL11" s="42">
        <f t="shared" si="11"/>
        <v>0</v>
      </c>
      <c r="AM11" s="42">
        <f t="shared" si="11"/>
        <v>0</v>
      </c>
      <c r="AN11" s="41"/>
      <c r="AO11" s="47" t="e">
        <f t="shared" si="10"/>
        <v>#REF!</v>
      </c>
      <c r="AP11" s="44" t="e">
        <f>SUM(IF(C11&lt;&gt;" : ",VALUE(LEFT(C11,FIND(":",C11)-1)),0),IF(D11&lt;&gt;" : ",VALUE(LEFT(D11,FIND(":",D11)-1)),0),IF(E11&lt;&gt;" : ",VALUE(LEFT(E11,FIND(":",E11)-1)),0),IF(F11&lt;&gt;" : ",VALUE(LEFT(F11,FIND(":",F11)-1)),0),IF(G11&lt;&gt;" : ",VALUE(LEFT(G11,FIND(":",G11)-1)),0),IF(H11&lt;&gt;" : ",VALUE(LEFT(H11,FIND(":",H11)-1)),0),IF(I11&lt;&gt;" : ",VALUE(LEFT(I11,FIND(":",I11)-1)),0),IF(J11&lt;&gt;" : ",VALUE(LEFT(J11,FIND(":",J11)-1)),0))</f>
        <v>#REF!</v>
      </c>
      <c r="AQ11" s="44" t="e">
        <f>-SUM(IF(C11&lt;&gt;" : ",VALUE(RIGHT(C11,LEN(C11)-FIND(":",C11))),0),IF(D11&lt;&gt;" : ",VALUE(RIGHT(D11,LEN(D11)-FIND(":",D11))),0),IF(E11&lt;&gt;" : ",VALUE(RIGHT(E11,LEN(E11)-FIND(":",E11))),0),IF(G11&lt;&gt;" : ",VALUE(RIGHT(G11,LEN(G11)-FIND(":",G11))),0),IF(H11&lt;&gt;" : ",VALUE(RIGHT(H11,LEN(H11)-FIND(":",H11))),0),IF(I11&lt;&gt;" : ",VALUE(RIGHT(I11,LEN(I11)-FIND(":",I11))),0),IF(J11&lt;&gt;" : ",VALUE(RIGHT(J11,LEN(J11)-FIND(":",J11))),0),IF(F11&lt;&gt;" : ",VALUE(RIGHT(F11,LEN(F11)-FIND(":",F11))),0))</f>
        <v>#REF!</v>
      </c>
      <c r="AR11" s="1" t="e">
        <f t="shared" si="6"/>
        <v>#REF!</v>
      </c>
    </row>
    <row r="12" spans="1:47">
      <c r="C12" s="1"/>
      <c r="D12" s="1"/>
      <c r="E12" s="1"/>
      <c r="F12" s="1"/>
      <c r="G12" s="1"/>
      <c r="H12" s="1"/>
      <c r="I12" s="1"/>
      <c r="J12" s="1"/>
      <c r="K12" s="1"/>
    </row>
    <row r="18" spans="10:10">
      <c r="J18" s="124"/>
    </row>
  </sheetData>
  <mergeCells count="9">
    <mergeCell ref="AS1:AS2"/>
    <mergeCell ref="AT1:AT2"/>
    <mergeCell ref="AU1:AU2"/>
    <mergeCell ref="U1:U2"/>
    <mergeCell ref="AE1:AE2"/>
    <mergeCell ref="AO1:AO2"/>
    <mergeCell ref="AP1:AP2"/>
    <mergeCell ref="AQ1:AQ2"/>
    <mergeCell ref="AR1:A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26"/>
  <sheetViews>
    <sheetView view="pageBreakPreview" topLeftCell="A7" zoomScale="55" zoomScaleSheetLayoutView="55" workbookViewId="0">
      <selection activeCell="U11" sqref="U11"/>
    </sheetView>
  </sheetViews>
  <sheetFormatPr defaultRowHeight="12.5"/>
  <cols>
    <col min="1" max="1" width="6.7265625" customWidth="1"/>
    <col min="2" max="2" width="38.26953125" customWidth="1"/>
    <col min="3" max="8" width="13.7265625" style="276" customWidth="1"/>
    <col min="9" max="11" width="13.7265625" hidden="1" customWidth="1"/>
    <col min="12" max="12" width="11.7265625" customWidth="1"/>
    <col min="13" max="14" width="8.7265625" customWidth="1"/>
    <col min="15" max="18" width="13.7265625" customWidth="1"/>
  </cols>
  <sheetData>
    <row r="1" spans="1:19" ht="60">
      <c r="A1" s="66"/>
      <c r="B1" s="25"/>
      <c r="C1" s="529"/>
      <c r="D1" s="530"/>
      <c r="E1" s="530"/>
      <c r="F1" s="531" t="s">
        <v>31</v>
      </c>
      <c r="G1" s="530"/>
      <c r="H1" s="529"/>
      <c r="I1" s="534"/>
      <c r="J1" s="66"/>
      <c r="K1" s="25"/>
      <c r="L1" s="25"/>
      <c r="M1" s="25"/>
      <c r="N1" s="25"/>
      <c r="O1" s="25"/>
      <c r="P1" s="25"/>
      <c r="Q1" s="25"/>
      <c r="R1" s="25"/>
      <c r="S1" s="25"/>
    </row>
    <row r="2" spans="1:19" ht="53.25" customHeight="1">
      <c r="A2" s="606" t="s">
        <v>29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"/>
    </row>
    <row r="3" spans="1:19" ht="6" hidden="1" customHeight="1">
      <c r="A3" s="67"/>
      <c r="B3" s="67"/>
      <c r="C3" s="273"/>
      <c r="D3" s="273"/>
      <c r="E3" s="273"/>
      <c r="F3" s="273"/>
      <c r="G3" s="273"/>
      <c r="H3" s="273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</row>
    <row r="4" spans="1:19" ht="33.75" customHeight="1">
      <c r="A4" s="66"/>
      <c r="B4" s="66"/>
      <c r="C4" s="535"/>
      <c r="D4" s="535"/>
      <c r="E4" s="535"/>
      <c r="F4" s="535"/>
      <c r="G4" s="535" t="s">
        <v>232</v>
      </c>
      <c r="I4" s="66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19" ht="6" hidden="1" customHeight="1">
      <c r="A5" s="67"/>
      <c r="B5" s="67"/>
      <c r="C5" s="273"/>
      <c r="D5" s="273"/>
      <c r="E5" s="273"/>
      <c r="F5" s="273"/>
      <c r="G5" s="273"/>
      <c r="H5" s="273"/>
      <c r="I5" s="67"/>
      <c r="J5" s="67"/>
      <c r="K5" s="67"/>
      <c r="L5" s="67"/>
      <c r="M5" s="67"/>
      <c r="N5" s="67"/>
      <c r="O5" s="67"/>
      <c r="P5" s="67"/>
      <c r="Q5" s="67"/>
      <c r="R5" s="67"/>
      <c r="S5" s="1"/>
    </row>
    <row r="6" spans="1:19" ht="21" customHeight="1">
      <c r="A6" s="54"/>
      <c r="B6" s="54" t="s">
        <v>32</v>
      </c>
      <c r="C6" s="275"/>
      <c r="D6" s="275"/>
      <c r="E6" s="275"/>
      <c r="F6" s="275"/>
      <c r="G6" s="275"/>
      <c r="H6" s="275"/>
      <c r="I6" s="54"/>
      <c r="J6" s="54"/>
      <c r="K6" s="54"/>
      <c r="L6" s="54"/>
      <c r="M6" s="54"/>
      <c r="N6" s="54"/>
      <c r="O6" s="54" t="s">
        <v>128</v>
      </c>
      <c r="P6" s="66"/>
      <c r="Q6" s="54"/>
      <c r="R6" s="54"/>
      <c r="S6" s="54"/>
    </row>
    <row r="7" spans="1:19" ht="8.25" customHeight="1" thickBot="1"/>
    <row r="8" spans="1:19" ht="18">
      <c r="A8" s="607" t="s">
        <v>4</v>
      </c>
      <c r="B8" s="609" t="s">
        <v>33</v>
      </c>
      <c r="C8" s="325">
        <v>1</v>
      </c>
      <c r="D8" s="325">
        <v>2</v>
      </c>
      <c r="E8" s="325">
        <v>3</v>
      </c>
      <c r="F8" s="325">
        <v>4</v>
      </c>
      <c r="G8" s="325">
        <v>5</v>
      </c>
      <c r="H8" s="325">
        <v>6</v>
      </c>
      <c r="I8" s="324">
        <v>7</v>
      </c>
      <c r="J8" s="324">
        <v>8</v>
      </c>
      <c r="K8" s="324">
        <v>9</v>
      </c>
      <c r="L8" s="611" t="s">
        <v>0</v>
      </c>
      <c r="M8" s="611" t="s">
        <v>1</v>
      </c>
      <c r="N8" s="611" t="s">
        <v>2</v>
      </c>
      <c r="O8" s="611" t="s">
        <v>197</v>
      </c>
      <c r="P8" s="614" t="s">
        <v>5</v>
      </c>
      <c r="Q8" s="2"/>
    </row>
    <row r="9" spans="1:19" ht="63.5" thickBot="1">
      <c r="A9" s="608"/>
      <c r="B9" s="610"/>
      <c r="C9" s="532" t="str">
        <f>B10</f>
        <v>Фокина Алла    Ширяева Варвара Попов Иван</v>
      </c>
      <c r="D9" s="532" t="str">
        <f>B11</f>
        <v>Попов Михаил  Дуплякин Юрий      Янкин Николай</v>
      </c>
      <c r="E9" s="532" t="str">
        <f>B12</f>
        <v>Бурдо Сергей       Марин Петр                   Пузанов Андрей</v>
      </c>
      <c r="F9" s="532" t="str">
        <f>B13</f>
        <v>Стыкалин Владимир Минькин Павел Саморуков Юрий</v>
      </c>
      <c r="G9" s="532" t="str">
        <f>B14</f>
        <v>Шпиленок Лидия Андреев Андрей Журавлев Сергей</v>
      </c>
      <c r="H9" s="532" t="str">
        <f>B15</f>
        <v>Фахреидинов Фоат Фахретдинова Динара Шафенкова Юлия</v>
      </c>
      <c r="I9" s="479">
        <f>B16</f>
        <v>0</v>
      </c>
      <c r="J9" s="479">
        <f>B17</f>
        <v>0</v>
      </c>
      <c r="K9" s="479">
        <f>B18</f>
        <v>0</v>
      </c>
      <c r="L9" s="612"/>
      <c r="M9" s="612"/>
      <c r="N9" s="612"/>
      <c r="O9" s="613"/>
      <c r="P9" s="615"/>
      <c r="Q9" s="2"/>
    </row>
    <row r="10" spans="1:19" s="233" customFormat="1" ht="84">
      <c r="A10" s="537">
        <v>1</v>
      </c>
      <c r="B10" s="538" t="s">
        <v>233</v>
      </c>
      <c r="C10" s="539"/>
      <c r="D10" s="540" t="s">
        <v>244</v>
      </c>
      <c r="E10" s="540" t="s">
        <v>245</v>
      </c>
      <c r="F10" s="540" t="s">
        <v>86</v>
      </c>
      <c r="G10" s="540" t="s">
        <v>246</v>
      </c>
      <c r="H10" s="540" t="s">
        <v>247</v>
      </c>
      <c r="I10" s="541"/>
      <c r="J10" s="541"/>
      <c r="K10" s="541"/>
      <c r="L10" s="541">
        <v>3</v>
      </c>
      <c r="M10" s="542"/>
      <c r="N10" s="543"/>
      <c r="O10" s="564" t="s">
        <v>265</v>
      </c>
      <c r="P10" s="545" t="s">
        <v>16</v>
      </c>
      <c r="Q10" s="616" t="s">
        <v>239</v>
      </c>
      <c r="R10" s="617"/>
    </row>
    <row r="11" spans="1:19" s="233" customFormat="1" ht="69">
      <c r="A11" s="546">
        <v>2</v>
      </c>
      <c r="B11" s="547" t="s">
        <v>235</v>
      </c>
      <c r="C11" s="548" t="s">
        <v>248</v>
      </c>
      <c r="D11" s="39"/>
      <c r="E11" s="252" t="s">
        <v>158</v>
      </c>
      <c r="F11" s="252" t="s">
        <v>37</v>
      </c>
      <c r="G11" s="252" t="s">
        <v>257</v>
      </c>
      <c r="H11" s="252" t="s">
        <v>258</v>
      </c>
      <c r="I11" s="245"/>
      <c r="J11" s="245"/>
      <c r="K11" s="245"/>
      <c r="L11" s="245">
        <v>4</v>
      </c>
      <c r="M11" s="549"/>
      <c r="N11" s="313"/>
      <c r="O11" s="565"/>
      <c r="P11" s="344" t="s">
        <v>15</v>
      </c>
      <c r="Q11" s="616" t="s">
        <v>240</v>
      </c>
      <c r="R11" s="617"/>
    </row>
    <row r="12" spans="1:19" s="233" customFormat="1" ht="84">
      <c r="A12" s="546">
        <v>3</v>
      </c>
      <c r="B12" s="547" t="s">
        <v>234</v>
      </c>
      <c r="C12" s="548" t="s">
        <v>246</v>
      </c>
      <c r="D12" s="252" t="s">
        <v>159</v>
      </c>
      <c r="E12" s="39"/>
      <c r="F12" s="252" t="s">
        <v>263</v>
      </c>
      <c r="G12" s="252" t="s">
        <v>262</v>
      </c>
      <c r="H12" s="252" t="s">
        <v>259</v>
      </c>
      <c r="I12" s="245"/>
      <c r="J12" s="245"/>
      <c r="K12" s="245"/>
      <c r="L12" s="245">
        <v>3</v>
      </c>
      <c r="M12" s="549"/>
      <c r="N12" s="313"/>
      <c r="O12" s="565" t="s">
        <v>264</v>
      </c>
      <c r="P12" s="344" t="s">
        <v>17</v>
      </c>
      <c r="Q12" s="616" t="s">
        <v>241</v>
      </c>
      <c r="R12" s="617"/>
    </row>
    <row r="13" spans="1:19" s="66" customFormat="1" ht="82.5">
      <c r="A13" s="480">
        <v>4</v>
      </c>
      <c r="B13" s="484" t="s">
        <v>236</v>
      </c>
      <c r="C13" s="482" t="s">
        <v>85</v>
      </c>
      <c r="D13" s="34" t="s">
        <v>26</v>
      </c>
      <c r="E13" s="34" t="s">
        <v>255</v>
      </c>
      <c r="F13" s="37"/>
      <c r="G13" s="34" t="s">
        <v>261</v>
      </c>
      <c r="H13" s="34" t="s">
        <v>246</v>
      </c>
      <c r="I13" s="40"/>
      <c r="J13" s="40"/>
      <c r="K13" s="40"/>
      <c r="L13" s="40">
        <v>3</v>
      </c>
      <c r="M13" s="62"/>
      <c r="N13" s="55"/>
      <c r="O13" s="561" t="s">
        <v>266</v>
      </c>
      <c r="P13" s="536" t="s">
        <v>18</v>
      </c>
      <c r="Q13" s="616" t="s">
        <v>242</v>
      </c>
      <c r="R13" s="617"/>
    </row>
    <row r="14" spans="1:19" s="233" customFormat="1" ht="67.5">
      <c r="A14" s="546">
        <v>5</v>
      </c>
      <c r="B14" s="484" t="s">
        <v>237</v>
      </c>
      <c r="C14" s="482" t="s">
        <v>249</v>
      </c>
      <c r="D14" s="34" t="s">
        <v>253</v>
      </c>
      <c r="E14" s="34" t="s">
        <v>254</v>
      </c>
      <c r="F14" s="34" t="s">
        <v>256</v>
      </c>
      <c r="G14" s="37"/>
      <c r="H14" s="34" t="s">
        <v>260</v>
      </c>
      <c r="I14" s="40"/>
      <c r="J14" s="40"/>
      <c r="K14" s="40"/>
      <c r="L14" s="40">
        <v>2</v>
      </c>
      <c r="M14" s="62"/>
      <c r="N14" s="55"/>
      <c r="O14" s="561"/>
      <c r="P14" s="536" t="s">
        <v>19</v>
      </c>
      <c r="Q14" s="616" t="s">
        <v>243</v>
      </c>
      <c r="R14" s="617"/>
    </row>
    <row r="15" spans="1:19" s="66" customFormat="1" ht="68" thickBot="1">
      <c r="A15" s="481">
        <v>6</v>
      </c>
      <c r="B15" s="485" t="s">
        <v>238</v>
      </c>
      <c r="C15" s="483" t="s">
        <v>250</v>
      </c>
      <c r="D15" s="415" t="s">
        <v>251</v>
      </c>
      <c r="E15" s="415" t="s">
        <v>249</v>
      </c>
      <c r="F15" s="415" t="s">
        <v>245</v>
      </c>
      <c r="G15" s="415" t="s">
        <v>252</v>
      </c>
      <c r="H15" s="416"/>
      <c r="I15" s="417"/>
      <c r="J15" s="417"/>
      <c r="K15" s="417"/>
      <c r="L15" s="417">
        <v>0</v>
      </c>
      <c r="M15" s="477"/>
      <c r="N15" s="476"/>
      <c r="O15" s="562"/>
      <c r="P15" s="563" t="s">
        <v>20</v>
      </c>
    </row>
    <row r="16" spans="1:19" s="17" customFormat="1" ht="63" hidden="1" customHeight="1">
      <c r="A16" s="314">
        <v>7</v>
      </c>
      <c r="B16" s="315"/>
      <c r="C16" s="316" t="s">
        <v>88</v>
      </c>
      <c r="D16" s="316" t="s">
        <v>88</v>
      </c>
      <c r="E16" s="316" t="s">
        <v>88</v>
      </c>
      <c r="F16" s="316" t="s">
        <v>88</v>
      </c>
      <c r="G16" s="316" t="s">
        <v>88</v>
      </c>
      <c r="H16" s="316" t="s">
        <v>88</v>
      </c>
      <c r="I16" s="317"/>
      <c r="J16" s="318" t="str">
        <f ca="1">IF(Ж_финал_доп!J9&lt;&gt;" : ",Ж_финал_доп!J9," ")</f>
        <v>0:0</v>
      </c>
      <c r="K16" s="319" t="str">
        <f ca="1">IF(Ж_финал_доп!K9&lt;&gt;" : ",Ж_финал_доп!K9," ")</f>
        <v>0:0</v>
      </c>
      <c r="L16" s="320">
        <f ca="1">Ж_финал_доп!U9</f>
        <v>0</v>
      </c>
      <c r="M16" s="321">
        <f ca="1">Ж_финал_доп!AE9</f>
        <v>8</v>
      </c>
      <c r="N16" s="319">
        <f ca="1">Ж_финал_доп!AO9</f>
        <v>0</v>
      </c>
      <c r="O16" s="322" t="str">
        <f ca="1">CONCATENATE(Ж_финал_доп!AP9,Ж_финал_доп!AQ9,"  =",Ж_финал_доп!AR9)</f>
        <v>00  =0</v>
      </c>
      <c r="P16" s="323"/>
    </row>
    <row r="17" spans="1:19" ht="63" hidden="1" customHeight="1">
      <c r="A17" s="36">
        <v>8</v>
      </c>
      <c r="B17" s="51"/>
      <c r="C17" s="34" t="s">
        <v>88</v>
      </c>
      <c r="D17" s="34" t="s">
        <v>88</v>
      </c>
      <c r="E17" s="34" t="s">
        <v>88</v>
      </c>
      <c r="F17" s="34" t="s">
        <v>88</v>
      </c>
      <c r="G17" s="34" t="s">
        <v>88</v>
      </c>
      <c r="H17" s="34" t="s">
        <v>88</v>
      </c>
      <c r="I17" s="34" t="s">
        <v>88</v>
      </c>
      <c r="J17" s="39"/>
      <c r="K17" s="55" t="str">
        <f ca="1">IF(Ж_финал_доп!K10&lt;&gt;" : ",Ж_финал_доп!K10," ")</f>
        <v>0:0</v>
      </c>
      <c r="L17" s="58">
        <f ca="1">Ж_финал_доп!U10</f>
        <v>0</v>
      </c>
      <c r="M17" s="62">
        <f ca="1">Ж_финал_доп!AE10</f>
        <v>8</v>
      </c>
      <c r="N17" s="55">
        <f ca="1">Ж_финал_доп!AO10</f>
        <v>0</v>
      </c>
      <c r="O17" s="57" t="str">
        <f ca="1">CONCATENATE(Ж_финал_доп!AP10,Ж_финал_доп!AQ10," =",Ж_финал_доп!AR10)</f>
        <v>00 =0</v>
      </c>
      <c r="P17" s="49"/>
    </row>
    <row r="18" spans="1:19" s="17" customFormat="1" ht="44.25" hidden="1" customHeight="1">
      <c r="A18" s="4">
        <v>9</v>
      </c>
      <c r="B18" s="51"/>
      <c r="C18" s="34" t="s">
        <v>88</v>
      </c>
      <c r="D18" s="34" t="s">
        <v>88</v>
      </c>
      <c r="E18" s="242" t="s">
        <v>88</v>
      </c>
      <c r="F18" s="34" t="s">
        <v>88</v>
      </c>
      <c r="G18" s="34" t="s">
        <v>88</v>
      </c>
      <c r="H18" s="34" t="s">
        <v>88</v>
      </c>
      <c r="I18" s="34" t="s">
        <v>88</v>
      </c>
      <c r="J18" s="34" t="s">
        <v>88</v>
      </c>
      <c r="K18" s="56"/>
      <c r="L18" s="58">
        <f>Ж_финал_доп!U11</f>
        <v>0</v>
      </c>
      <c r="M18" s="62">
        <f>Ж_финал_доп!AE11</f>
        <v>8</v>
      </c>
      <c r="N18" s="55">
        <f>Ж_финал_доп!AO11</f>
        <v>0</v>
      </c>
      <c r="O18" s="57" t="str">
        <f>CONCATENATE(Ж_финал_доп!AP11,Ж_финал_доп!AQ11,"  =",Ж_финал_доп!AR11)</f>
        <v>00  =0</v>
      </c>
      <c r="P18" s="49"/>
    </row>
    <row r="19" spans="1:19" ht="15" customHeight="1">
      <c r="A19" s="8"/>
      <c r="B19" s="18"/>
      <c r="C19" s="19"/>
      <c r="D19" s="19"/>
      <c r="E19" s="243"/>
      <c r="F19" s="19"/>
      <c r="G19" s="20"/>
      <c r="H19" s="19"/>
      <c r="I19" s="19"/>
      <c r="J19" s="19"/>
      <c r="K19" s="19"/>
      <c r="L19" s="21"/>
      <c r="M19" s="21"/>
      <c r="N19" s="21"/>
      <c r="O19" s="22"/>
      <c r="P19" s="21"/>
      <c r="Q19" s="23"/>
      <c r="R19" s="23"/>
    </row>
    <row r="20" spans="1:19" ht="40" customHeight="1">
      <c r="A20" s="27"/>
      <c r="B20" s="35"/>
      <c r="C20" s="279"/>
      <c r="D20" s="280" t="s">
        <v>6</v>
      </c>
      <c r="E20" s="68"/>
      <c r="F20" s="279"/>
      <c r="G20" s="285"/>
      <c r="H20" s="285"/>
      <c r="I20" s="29"/>
      <c r="J20" s="29"/>
      <c r="L20" s="27"/>
      <c r="M20" s="15" t="s">
        <v>54</v>
      </c>
      <c r="N20" s="27"/>
      <c r="O20" s="27"/>
      <c r="P20" s="27"/>
      <c r="Q20" s="27"/>
      <c r="R20" s="27"/>
    </row>
    <row r="21" spans="1:19" ht="40" customHeight="1">
      <c r="A21" s="8"/>
      <c r="B21" s="8"/>
      <c r="C21" s="280" t="s">
        <v>8</v>
      </c>
      <c r="F21" s="280"/>
      <c r="G21" s="286"/>
      <c r="H21" s="533"/>
      <c r="I21" s="32"/>
      <c r="J21" s="32"/>
      <c r="L21" s="12"/>
      <c r="M21" s="15" t="s">
        <v>7</v>
      </c>
      <c r="N21" s="10"/>
      <c r="O21" s="11"/>
      <c r="P21" s="8"/>
      <c r="Q21" s="8"/>
      <c r="R21" s="8"/>
    </row>
    <row r="22" spans="1:19" ht="40" customHeight="1">
      <c r="A22" s="8"/>
      <c r="B22" s="8"/>
      <c r="C22" s="281"/>
      <c r="D22" s="281"/>
      <c r="E22" s="281"/>
      <c r="F22" s="281"/>
      <c r="G22" s="281"/>
      <c r="H22" s="281"/>
      <c r="I22" s="7"/>
      <c r="J22" s="8"/>
      <c r="K22" s="8"/>
      <c r="L22" s="8"/>
      <c r="M22" s="8"/>
      <c r="N22" s="8"/>
      <c r="O22" s="8"/>
      <c r="P22" s="8"/>
      <c r="Q22" s="8"/>
      <c r="R22" s="8"/>
    </row>
    <row r="23" spans="1:19" ht="20.25" customHeight="1">
      <c r="A23" s="9"/>
      <c r="B23" s="7" t="s">
        <v>11</v>
      </c>
      <c r="C23" s="282"/>
      <c r="D23" s="282"/>
      <c r="E23" s="282"/>
      <c r="F23" s="282"/>
      <c r="J23" s="10"/>
      <c r="K23" s="28"/>
      <c r="L23" s="28"/>
      <c r="N23" s="15"/>
      <c r="O23" s="7"/>
      <c r="P23" s="7"/>
      <c r="Q23" s="7"/>
      <c r="R23" s="7"/>
    </row>
    <row r="24" spans="1:19" ht="24" customHeight="1">
      <c r="A24" s="7"/>
      <c r="B24" s="7" t="s">
        <v>12</v>
      </c>
      <c r="C24" s="282"/>
      <c r="D24" s="282"/>
      <c r="E24" s="282"/>
      <c r="F24" s="282"/>
      <c r="G24" s="282"/>
      <c r="H24" s="282"/>
      <c r="I24" s="7"/>
      <c r="J24" s="7"/>
      <c r="K24" s="16"/>
      <c r="L24" s="7"/>
      <c r="M24" s="7"/>
      <c r="N24" s="7"/>
      <c r="O24" s="7"/>
      <c r="P24" s="7"/>
      <c r="Q24" s="7"/>
      <c r="R24" s="7"/>
    </row>
    <row r="25" spans="1:19" ht="18">
      <c r="K25" s="5"/>
      <c r="L25" s="13"/>
      <c r="M25" s="13"/>
      <c r="N25" s="13"/>
      <c r="O25" s="14"/>
      <c r="P25" s="5"/>
      <c r="Q25" s="5"/>
      <c r="R25" s="5"/>
      <c r="S25" s="5"/>
    </row>
    <row r="26" spans="1:19" ht="18">
      <c r="K26" s="5"/>
      <c r="L26" s="16"/>
      <c r="M26" s="16"/>
      <c r="N26" s="16"/>
      <c r="O26" s="5"/>
      <c r="P26" s="5"/>
      <c r="Q26" s="5"/>
      <c r="R26" s="5"/>
      <c r="S26" s="5"/>
    </row>
  </sheetData>
  <mergeCells count="13">
    <mergeCell ref="Q10:R10"/>
    <mergeCell ref="Q11:R11"/>
    <mergeCell ref="Q12:R12"/>
    <mergeCell ref="Q13:R13"/>
    <mergeCell ref="Q14:R14"/>
    <mergeCell ref="A2:R2"/>
    <mergeCell ref="A8:A9"/>
    <mergeCell ref="B8:B9"/>
    <mergeCell ref="L8:L9"/>
    <mergeCell ref="M8:M9"/>
    <mergeCell ref="N8:N9"/>
    <mergeCell ref="O8:O9"/>
    <mergeCell ref="P8:P9"/>
  </mergeCells>
  <pageMargins left="0.70866141732283472" right="0.70866141732283472" top="0.55118110236220474" bottom="0.74803149606299213" header="0.31496062992125984" footer="0.31496062992125984"/>
  <pageSetup paperSize="9" scale="62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U25"/>
  <sheetViews>
    <sheetView view="pageBreakPreview" zoomScale="60" workbookViewId="0">
      <selection activeCell="A2" sqref="A2:N2"/>
    </sheetView>
  </sheetViews>
  <sheetFormatPr defaultRowHeight="12.5"/>
  <cols>
    <col min="1" max="1" width="6.7265625" customWidth="1"/>
    <col min="2" max="2" width="38.26953125" customWidth="1"/>
    <col min="3" max="6" width="13.7265625" style="276" customWidth="1"/>
    <col min="7" max="9" width="13.7265625" hidden="1" customWidth="1"/>
    <col min="10" max="10" width="10.81640625" customWidth="1"/>
    <col min="11" max="12" width="8.7265625" customWidth="1"/>
    <col min="13" max="13" width="13.7265625" customWidth="1"/>
    <col min="14" max="14" width="20.7265625" customWidth="1"/>
    <col min="15" max="16" width="13.7265625" customWidth="1"/>
  </cols>
  <sheetData>
    <row r="1" spans="1:21" ht="44.5">
      <c r="A1" s="618" t="s">
        <v>31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25"/>
      <c r="P1" s="25"/>
      <c r="Q1" s="25"/>
    </row>
    <row r="2" spans="1:21" ht="53.25" customHeight="1">
      <c r="A2" s="606" t="s">
        <v>29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"/>
      <c r="P2" s="60"/>
      <c r="Q2" s="60"/>
    </row>
    <row r="3" spans="1:21" ht="6" hidden="1" customHeight="1">
      <c r="A3" s="67"/>
      <c r="B3" s="67"/>
      <c r="C3" s="273"/>
      <c r="D3" s="273"/>
      <c r="E3" s="273"/>
      <c r="F3" s="273"/>
      <c r="G3" s="67"/>
      <c r="H3" s="67"/>
      <c r="I3" s="67"/>
      <c r="J3" s="67"/>
      <c r="K3" s="67"/>
      <c r="L3" s="67"/>
      <c r="M3" s="67"/>
      <c r="N3" s="67"/>
      <c r="O3" s="67"/>
      <c r="P3" s="67"/>
      <c r="Q3" s="1"/>
    </row>
    <row r="4" spans="1:21" ht="33.75" customHeight="1">
      <c r="A4" s="66"/>
      <c r="B4" s="66"/>
      <c r="C4" s="274"/>
      <c r="D4" s="274"/>
      <c r="E4" s="274"/>
      <c r="F4" s="274"/>
      <c r="G4" s="66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1" ht="6" hidden="1" customHeight="1">
      <c r="A5" s="67"/>
      <c r="B5" s="67"/>
      <c r="C5" s="273"/>
      <c r="D5" s="273"/>
      <c r="E5" s="273"/>
      <c r="F5" s="273"/>
      <c r="G5" s="67"/>
      <c r="H5" s="67"/>
      <c r="I5" s="67"/>
      <c r="J5" s="67"/>
      <c r="K5" s="67"/>
      <c r="L5" s="67"/>
      <c r="M5" s="67"/>
      <c r="N5" s="67"/>
      <c r="O5" s="67"/>
      <c r="P5" s="67"/>
      <c r="Q5" s="1"/>
    </row>
    <row r="6" spans="1:21" ht="21" customHeight="1">
      <c r="A6" s="54"/>
      <c r="B6" s="54" t="s">
        <v>32</v>
      </c>
      <c r="C6" s="275"/>
      <c r="D6" s="275"/>
      <c r="E6" s="275"/>
      <c r="F6" s="275"/>
      <c r="G6" s="54"/>
      <c r="H6" s="54"/>
      <c r="I6" s="54"/>
      <c r="J6" s="54"/>
      <c r="K6" s="54"/>
      <c r="L6" s="54"/>
      <c r="M6" s="54" t="s">
        <v>132</v>
      </c>
      <c r="N6" s="66"/>
      <c r="O6" s="54"/>
      <c r="P6" s="54"/>
      <c r="Q6" s="54"/>
    </row>
    <row r="7" spans="1:21" ht="8.25" customHeight="1"/>
    <row r="8" spans="1:21" ht="27" customHeight="1">
      <c r="A8" s="619" t="s">
        <v>4</v>
      </c>
      <c r="B8" s="621" t="s">
        <v>33</v>
      </c>
      <c r="C8" s="277">
        <v>1</v>
      </c>
      <c r="D8" s="277">
        <v>2</v>
      </c>
      <c r="E8" s="277">
        <v>3</v>
      </c>
      <c r="F8" s="277">
        <v>4</v>
      </c>
      <c r="G8" s="3">
        <v>7</v>
      </c>
      <c r="H8" s="3">
        <v>8</v>
      </c>
      <c r="I8" s="3">
        <v>9</v>
      </c>
      <c r="J8" s="623" t="s">
        <v>0</v>
      </c>
      <c r="K8" s="623" t="s">
        <v>1</v>
      </c>
      <c r="L8" s="623" t="s">
        <v>2</v>
      </c>
      <c r="M8" s="623" t="s">
        <v>130</v>
      </c>
      <c r="N8" s="623" t="s">
        <v>5</v>
      </c>
      <c r="O8" s="2"/>
    </row>
    <row r="9" spans="1:21" ht="46.5" customHeight="1">
      <c r="A9" s="620"/>
      <c r="B9" s="622"/>
      <c r="C9" s="278" t="str">
        <f>$B10</f>
        <v>Фокина Алла
Гордеева Анастасия</v>
      </c>
      <c r="D9" s="278" t="str">
        <f>B11</f>
        <v>Калиниченко Елена
Калиниченко Мария</v>
      </c>
      <c r="E9" s="278" t="str">
        <f>B12</f>
        <v>Шафенкова Юлия
Шпиленок Лидия</v>
      </c>
      <c r="F9" s="278" t="str">
        <f>B13</f>
        <v xml:space="preserve">Бехтина Дарья
Шайдулина Ирина
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624"/>
      <c r="K9" s="624"/>
      <c r="L9" s="624"/>
      <c r="M9" s="624"/>
      <c r="N9" s="624"/>
      <c r="O9" s="2"/>
    </row>
    <row r="10" spans="1:21" s="66" customFormat="1" ht="70" customHeight="1">
      <c r="A10" s="248">
        <v>1</v>
      </c>
      <c r="B10" s="268" t="s">
        <v>139</v>
      </c>
      <c r="C10" s="37"/>
      <c r="D10" s="34" t="s">
        <v>143</v>
      </c>
      <c r="E10" s="34" t="s">
        <v>144</v>
      </c>
      <c r="F10" s="34" t="s">
        <v>144</v>
      </c>
      <c r="G10" s="40"/>
      <c r="H10" s="40"/>
      <c r="I10" s="40"/>
      <c r="J10" s="40">
        <v>2</v>
      </c>
      <c r="K10" s="40">
        <v>0</v>
      </c>
      <c r="L10" s="40">
        <v>0</v>
      </c>
      <c r="M10" s="226"/>
      <c r="N10" s="49" t="s">
        <v>15</v>
      </c>
      <c r="O10" s="72"/>
    </row>
    <row r="11" spans="1:21" s="233" customFormat="1" ht="70" customHeight="1">
      <c r="A11" s="244">
        <v>2</v>
      </c>
      <c r="B11" s="268" t="s">
        <v>114</v>
      </c>
      <c r="C11" s="34" t="s">
        <v>143</v>
      </c>
      <c r="D11" s="37"/>
      <c r="E11" s="34" t="s">
        <v>143</v>
      </c>
      <c r="F11" s="34" t="s">
        <v>143</v>
      </c>
      <c r="G11" s="245"/>
      <c r="H11" s="245"/>
      <c r="I11" s="245"/>
      <c r="J11" s="40"/>
      <c r="K11" s="40"/>
      <c r="L11" s="40"/>
      <c r="M11" s="226"/>
      <c r="N11" s="49"/>
      <c r="P11"/>
    </row>
    <row r="12" spans="1:21" ht="70" customHeight="1">
      <c r="A12" s="6">
        <v>3</v>
      </c>
      <c r="B12" s="268" t="s">
        <v>140</v>
      </c>
      <c r="C12" s="34" t="s">
        <v>145</v>
      </c>
      <c r="D12" s="34" t="s">
        <v>143</v>
      </c>
      <c r="E12" s="37"/>
      <c r="F12" s="34" t="s">
        <v>146</v>
      </c>
      <c r="G12" s="40"/>
      <c r="H12" s="40"/>
      <c r="I12" s="40"/>
      <c r="J12" s="40">
        <v>1</v>
      </c>
      <c r="K12" s="40"/>
      <c r="L12" s="40">
        <v>1</v>
      </c>
      <c r="M12" s="226"/>
      <c r="N12" s="49" t="s">
        <v>16</v>
      </c>
      <c r="U12" s="66"/>
    </row>
    <row r="13" spans="1:21" s="233" customFormat="1" ht="70" customHeight="1">
      <c r="A13" s="244">
        <v>4</v>
      </c>
      <c r="B13" s="268" t="s">
        <v>141</v>
      </c>
      <c r="C13" s="34" t="s">
        <v>145</v>
      </c>
      <c r="D13" s="34" t="s">
        <v>143</v>
      </c>
      <c r="E13" s="34" t="s">
        <v>147</v>
      </c>
      <c r="F13" s="37"/>
      <c r="G13" s="245"/>
      <c r="H13" s="245"/>
      <c r="I13" s="245"/>
      <c r="J13" s="40">
        <v>0</v>
      </c>
      <c r="K13" s="40"/>
      <c r="L13" s="40">
        <v>2</v>
      </c>
      <c r="M13" s="226"/>
      <c r="N13" s="49" t="s">
        <v>17</v>
      </c>
    </row>
    <row r="14" spans="1:21" ht="6.75" hidden="1" customHeight="1">
      <c r="A14" s="6">
        <v>5</v>
      </c>
      <c r="B14" s="266" t="s">
        <v>114</v>
      </c>
      <c r="C14" s="34"/>
      <c r="D14" s="34"/>
      <c r="E14" s="34"/>
      <c r="F14" s="34"/>
      <c r="G14" s="40"/>
      <c r="H14" s="40"/>
      <c r="I14" s="40"/>
      <c r="J14" s="245"/>
      <c r="K14" s="237"/>
      <c r="L14" s="40"/>
      <c r="M14" s="226"/>
      <c r="N14" s="38"/>
    </row>
    <row r="15" spans="1:21" s="17" customFormat="1" ht="11.25" hidden="1" customHeight="1">
      <c r="A15" s="6">
        <v>7</v>
      </c>
      <c r="B15" s="51"/>
      <c r="C15" s="34" t="s">
        <v>88</v>
      </c>
      <c r="D15" s="34" t="s">
        <v>88</v>
      </c>
      <c r="E15" s="34" t="s">
        <v>88</v>
      </c>
      <c r="F15" s="34" t="s">
        <v>88</v>
      </c>
      <c r="G15" s="37"/>
      <c r="H15" s="40" t="str">
        <f ca="1">IF(Ж_пары_доп!J9&lt;&gt;" : ",Ж_пары_доп!J9," ")</f>
        <v>0:0</v>
      </c>
      <c r="I15" s="40" t="str">
        <f ca="1">IF(Ж_пары_доп!K9&lt;&gt;" : ",Ж_пары_доп!K9," ")</f>
        <v>0:0</v>
      </c>
      <c r="J15" s="58" t="e">
        <f>Ж_пары_доп!U9</f>
        <v>#REF!</v>
      </c>
      <c r="K15" s="237" t="e">
        <f>Ж_пары_доп!AE9</f>
        <v>#REF!</v>
      </c>
      <c r="L15" s="55" t="e">
        <f>Ж_пары_доп!AO9</f>
        <v>#REF!</v>
      </c>
      <c r="M15" s="57" t="e">
        <f ca="1">CONCATENATE(Ж_пары_доп!AP9,Ж_пары_доп!AQ9,"  =",Ж_пары_доп!AR9)</f>
        <v>#REF!</v>
      </c>
      <c r="N15" s="49"/>
    </row>
    <row r="16" spans="1:21" ht="63" hidden="1" customHeight="1">
      <c r="A16" s="36">
        <v>8</v>
      </c>
      <c r="B16" s="51"/>
      <c r="C16" s="34" t="s">
        <v>88</v>
      </c>
      <c r="D16" s="34" t="s">
        <v>88</v>
      </c>
      <c r="E16" s="34" t="s">
        <v>88</v>
      </c>
      <c r="F16" s="34" t="s">
        <v>88</v>
      </c>
      <c r="G16" s="34" t="s">
        <v>88</v>
      </c>
      <c r="H16" s="39"/>
      <c r="I16" s="40" t="str">
        <f ca="1">IF(Ж_пары_доп!K10&lt;&gt;" : ",Ж_пары_доп!K10," ")</f>
        <v>0:0</v>
      </c>
      <c r="J16" s="58" t="e">
        <f>Ж_пары_доп!U10</f>
        <v>#REF!</v>
      </c>
      <c r="K16" s="237" t="e">
        <f>Ж_пары_доп!AE10</f>
        <v>#REF!</v>
      </c>
      <c r="L16" s="55" t="e">
        <f>Ж_пары_доп!AO10</f>
        <v>#REF!</v>
      </c>
      <c r="M16" s="57" t="e">
        <f ca="1">CONCATENATE(Ж_пары_доп!AP10,Ж_пары_доп!AQ10,"  =",Ж_пары_доп!AR10)</f>
        <v>#REF!</v>
      </c>
      <c r="N16" s="49"/>
    </row>
    <row r="17" spans="1:17" s="17" customFormat="1" ht="63" hidden="1" customHeight="1">
      <c r="A17" s="4">
        <v>9</v>
      </c>
      <c r="B17" s="51"/>
      <c r="C17" s="34" t="s">
        <v>88</v>
      </c>
      <c r="D17" s="34" t="s">
        <v>88</v>
      </c>
      <c r="E17" s="34" t="s">
        <v>88</v>
      </c>
      <c r="F17" s="34" t="s">
        <v>88</v>
      </c>
      <c r="G17" s="34" t="s">
        <v>88</v>
      </c>
      <c r="H17" s="34" t="s">
        <v>88</v>
      </c>
      <c r="I17" s="56"/>
      <c r="J17" s="58" t="e">
        <f>Ж_пары_доп!U11</f>
        <v>#REF!</v>
      </c>
      <c r="K17" s="237" t="e">
        <f>Ж_пары_доп!AE11</f>
        <v>#REF!</v>
      </c>
      <c r="L17" s="55" t="e">
        <f>Ж_пары_доп!AO11</f>
        <v>#REF!</v>
      </c>
      <c r="M17" s="57" t="e">
        <f>CONCATENATE(Ж_пары_доп!AP11,Ж_пары_доп!AQ11,"  =",Ж_пары_доп!AR11)</f>
        <v>#REF!</v>
      </c>
      <c r="N17" s="49"/>
    </row>
    <row r="18" spans="1:17" ht="15" customHeight="1">
      <c r="A18" s="8"/>
      <c r="B18" s="18"/>
      <c r="C18" s="19"/>
      <c r="D18" s="252"/>
      <c r="E18" s="19"/>
      <c r="F18" s="19"/>
      <c r="G18" s="19"/>
      <c r="H18" s="19"/>
      <c r="I18" s="19"/>
      <c r="J18" s="21"/>
      <c r="K18" s="21"/>
      <c r="L18" s="21"/>
      <c r="M18" s="22"/>
      <c r="N18" s="21"/>
      <c r="O18" s="23"/>
      <c r="P18" s="23"/>
    </row>
    <row r="19" spans="1:17" ht="40" customHeight="1">
      <c r="A19" s="27"/>
      <c r="B19" s="35"/>
      <c r="C19" s="279"/>
      <c r="D19" s="280" t="s">
        <v>6</v>
      </c>
      <c r="F19" s="279"/>
      <c r="G19" s="29"/>
      <c r="H19" s="29"/>
      <c r="J19" s="27"/>
      <c r="K19" s="15"/>
      <c r="L19" s="27"/>
      <c r="M19" s="27"/>
      <c r="N19" s="27"/>
      <c r="O19" s="27"/>
      <c r="P19" s="27"/>
    </row>
    <row r="20" spans="1:17" ht="40" customHeight="1">
      <c r="A20" s="8"/>
      <c r="B20" s="8"/>
      <c r="C20" s="280" t="s">
        <v>8</v>
      </c>
      <c r="F20" s="280"/>
      <c r="G20" s="32"/>
      <c r="H20" s="32"/>
      <c r="J20" s="12"/>
      <c r="K20" s="15"/>
      <c r="L20" s="10"/>
      <c r="M20" s="11"/>
      <c r="N20" s="8"/>
      <c r="O20" s="8"/>
      <c r="P20" s="8"/>
    </row>
    <row r="21" spans="1:17" ht="40" customHeight="1">
      <c r="A21" s="8"/>
      <c r="B21" s="8"/>
      <c r="C21" s="281"/>
      <c r="D21" s="281"/>
      <c r="E21" s="281"/>
      <c r="F21" s="281"/>
      <c r="G21" s="7"/>
      <c r="H21" s="8"/>
      <c r="I21" s="8"/>
      <c r="J21" s="8"/>
      <c r="K21" s="8"/>
      <c r="L21" s="8"/>
      <c r="M21" s="8"/>
      <c r="N21" s="8"/>
      <c r="O21" s="8"/>
      <c r="P21" s="8"/>
    </row>
    <row r="22" spans="1:17" ht="20.25" customHeight="1">
      <c r="A22" s="9"/>
      <c r="B22" s="7" t="s">
        <v>11</v>
      </c>
      <c r="C22" s="282"/>
      <c r="D22" s="282"/>
      <c r="E22" s="282"/>
      <c r="F22" s="282"/>
      <c r="H22" s="10"/>
      <c r="I22" s="28"/>
      <c r="J22" s="28"/>
      <c r="L22" s="15"/>
      <c r="M22" s="7"/>
      <c r="N22" s="7"/>
      <c r="O22" s="7"/>
      <c r="P22" s="7"/>
    </row>
    <row r="23" spans="1:17" ht="24" customHeight="1">
      <c r="A23" s="7"/>
      <c r="B23" s="7" t="s">
        <v>12</v>
      </c>
      <c r="C23" s="282"/>
      <c r="D23" s="282"/>
      <c r="E23" s="282"/>
      <c r="F23" s="282"/>
      <c r="G23" s="7"/>
      <c r="H23" s="7"/>
      <c r="I23" s="16"/>
      <c r="J23" s="7"/>
      <c r="K23" s="7"/>
      <c r="L23" s="7"/>
      <c r="M23" s="7"/>
      <c r="N23" s="7"/>
      <c r="O23" s="7"/>
      <c r="P23" s="7"/>
    </row>
    <row r="24" spans="1:17" ht="18">
      <c r="I24" s="5"/>
      <c r="J24" s="13"/>
      <c r="K24" s="13"/>
      <c r="L24" s="13"/>
      <c r="M24" s="14"/>
      <c r="N24" s="5"/>
      <c r="O24" s="5"/>
      <c r="P24" s="5"/>
      <c r="Q24" s="5"/>
    </row>
    <row r="25" spans="1:17" ht="18">
      <c r="I25" s="5"/>
      <c r="J25" s="16"/>
      <c r="K25" s="16"/>
      <c r="L25" s="16"/>
      <c r="M25" s="5"/>
      <c r="N25" s="5"/>
      <c r="O25" s="5"/>
      <c r="P25" s="5"/>
      <c r="Q25" s="5"/>
    </row>
  </sheetData>
  <mergeCells count="9">
    <mergeCell ref="A1:N1"/>
    <mergeCell ref="A2:N2"/>
    <mergeCell ref="A8:A9"/>
    <mergeCell ref="B8:B9"/>
    <mergeCell ref="J8:J9"/>
    <mergeCell ref="K8:K9"/>
    <mergeCell ref="L8:L9"/>
    <mergeCell ref="M8:M9"/>
    <mergeCell ref="N8:N9"/>
  </mergeCells>
  <pageMargins left="0.43307086614173229" right="0.43307086614173229" top="0.5" bottom="0.55000000000000004" header="0.31496062992125984" footer="0.31496062992125984"/>
  <pageSetup paperSize="9" scale="85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R53"/>
  <sheetViews>
    <sheetView view="pageBreakPreview" zoomScale="50" workbookViewId="0">
      <selection activeCell="Z13" sqref="Z13"/>
    </sheetView>
  </sheetViews>
  <sheetFormatPr defaultRowHeight="12.5"/>
  <cols>
    <col min="1" max="1" width="6.7265625" customWidth="1"/>
    <col min="2" max="2" width="40.54296875" customWidth="1"/>
    <col min="3" max="7" width="14.54296875" style="276" customWidth="1"/>
    <col min="8" max="8" width="4.54296875" hidden="1" customWidth="1"/>
    <col min="9" max="9" width="7.1796875" hidden="1" customWidth="1"/>
    <col min="10" max="10" width="13.7265625" hidden="1" customWidth="1"/>
    <col min="11" max="12" width="8.7265625" customWidth="1"/>
    <col min="13" max="13" width="14.54296875" customWidth="1"/>
    <col min="14" max="14" width="14.54296875" style="276" customWidth="1"/>
    <col min="15" max="16" width="13.7265625" customWidth="1"/>
  </cols>
  <sheetData>
    <row r="1" spans="1:17" ht="44.5">
      <c r="A1" s="574" t="s">
        <v>31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220"/>
      <c r="P1" s="25"/>
      <c r="Q1" s="25"/>
    </row>
    <row r="2" spans="1:17" ht="53.25" customHeight="1">
      <c r="A2" s="606" t="s">
        <v>29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"/>
      <c r="P2" s="60"/>
      <c r="Q2" s="60"/>
    </row>
    <row r="3" spans="1:17" ht="6" hidden="1" customHeight="1">
      <c r="A3" s="1"/>
      <c r="B3" s="1"/>
      <c r="C3" s="283"/>
      <c r="D3" s="283"/>
      <c r="E3" s="283"/>
      <c r="F3" s="283"/>
      <c r="G3" s="283"/>
      <c r="H3" s="1"/>
      <c r="I3" s="1"/>
      <c r="J3" s="1"/>
      <c r="K3" s="1"/>
      <c r="L3" s="1"/>
      <c r="M3" s="1"/>
      <c r="N3" s="283"/>
      <c r="O3" s="1"/>
      <c r="P3" s="1"/>
      <c r="Q3" s="1"/>
    </row>
    <row r="4" spans="1:17" ht="33.75" customHeight="1">
      <c r="C4" s="274"/>
      <c r="D4" s="274"/>
      <c r="E4" s="560" t="s">
        <v>273</v>
      </c>
      <c r="F4" s="274"/>
      <c r="G4" s="274"/>
      <c r="I4" s="24"/>
      <c r="J4" s="24"/>
      <c r="K4" s="24"/>
      <c r="L4" s="24"/>
      <c r="M4" s="24"/>
      <c r="N4" s="274"/>
      <c r="O4" s="24"/>
      <c r="P4" s="24"/>
      <c r="Q4" s="24"/>
    </row>
    <row r="5" spans="1:17" ht="6" hidden="1" customHeight="1">
      <c r="A5" s="1"/>
      <c r="B5" s="1"/>
      <c r="C5" s="283"/>
      <c r="D5" s="283"/>
      <c r="E5" s="283"/>
      <c r="F5" s="283"/>
      <c r="G5" s="283"/>
      <c r="H5" s="1"/>
      <c r="I5" s="1"/>
      <c r="J5" s="1"/>
      <c r="K5" s="1"/>
      <c r="L5" s="1"/>
      <c r="M5" s="1"/>
      <c r="N5" s="283"/>
      <c r="O5" s="1"/>
      <c r="P5" s="1"/>
      <c r="Q5" s="1"/>
    </row>
    <row r="6" spans="1:17" ht="21" customHeight="1">
      <c r="A6" s="54"/>
      <c r="B6" s="54" t="s">
        <v>32</v>
      </c>
      <c r="C6" s="275"/>
      <c r="D6" s="275"/>
      <c r="E6" s="275"/>
      <c r="F6" s="275"/>
      <c r="G6" s="275"/>
      <c r="H6" s="54"/>
      <c r="I6" s="54"/>
      <c r="J6" s="54"/>
      <c r="K6" s="54"/>
      <c r="L6" s="54"/>
      <c r="M6" s="54" t="s">
        <v>132</v>
      </c>
      <c r="O6" s="54"/>
      <c r="P6" s="54"/>
      <c r="Q6" s="54"/>
    </row>
    <row r="7" spans="1:17" ht="20.149999999999999" customHeight="1">
      <c r="E7" s="342" t="s">
        <v>181</v>
      </c>
    </row>
    <row r="8" spans="1:17" ht="27" customHeight="1">
      <c r="A8" s="619" t="s">
        <v>4</v>
      </c>
      <c r="B8" s="621" t="s">
        <v>3</v>
      </c>
      <c r="C8" s="277">
        <v>1</v>
      </c>
      <c r="D8" s="277">
        <v>2</v>
      </c>
      <c r="E8" s="277">
        <v>3</v>
      </c>
      <c r="F8" s="277">
        <v>4</v>
      </c>
      <c r="G8" s="277">
        <v>5</v>
      </c>
      <c r="H8" s="3">
        <v>7</v>
      </c>
      <c r="I8" s="3">
        <v>8</v>
      </c>
      <c r="J8" s="3">
        <v>9</v>
      </c>
      <c r="K8" s="623" t="s">
        <v>0</v>
      </c>
      <c r="L8" s="623" t="s">
        <v>2</v>
      </c>
      <c r="M8" s="623" t="s">
        <v>130</v>
      </c>
      <c r="N8" s="625" t="s">
        <v>5</v>
      </c>
      <c r="O8" s="2"/>
      <c r="Q8" s="66"/>
    </row>
    <row r="9" spans="1:17" ht="25.5" customHeight="1">
      <c r="A9" s="620"/>
      <c r="B9" s="622"/>
      <c r="C9" s="278" t="str">
        <f>B10</f>
        <v>Попов Михаил
Дуплякин Юрий</v>
      </c>
      <c r="D9" s="278" t="str">
        <f>B11</f>
        <v>Саморуков Юрий
Козис Евгений</v>
      </c>
      <c r="E9" s="278" t="str">
        <f>B12</f>
        <v>Бехтин Сергей
Ерасов Сергей</v>
      </c>
      <c r="F9" s="278" t="str">
        <f>B13</f>
        <v>Чекулаев Михаил
Журавлев Сергей</v>
      </c>
      <c r="G9" s="278">
        <f>B14</f>
        <v>0</v>
      </c>
      <c r="H9" s="50" t="e">
        <f>#REF!</f>
        <v>#REF!</v>
      </c>
      <c r="I9" s="50" t="e">
        <f>#REF!</f>
        <v>#REF!</v>
      </c>
      <c r="J9" s="50" t="e">
        <f>#REF!</f>
        <v>#REF!</v>
      </c>
      <c r="K9" s="624"/>
      <c r="L9" s="624"/>
      <c r="M9" s="624"/>
      <c r="N9" s="626"/>
      <c r="O9" s="2"/>
    </row>
    <row r="10" spans="1:17" s="233" customFormat="1" ht="77.150000000000006" customHeight="1">
      <c r="A10" s="248">
        <v>1</v>
      </c>
      <c r="B10" s="239" t="s">
        <v>113</v>
      </c>
      <c r="C10" s="249"/>
      <c r="D10" s="250" t="s">
        <v>148</v>
      </c>
      <c r="E10" s="250" t="s">
        <v>149</v>
      </c>
      <c r="F10" s="250" t="s">
        <v>150</v>
      </c>
      <c r="G10" s="241"/>
      <c r="H10" s="245"/>
      <c r="I10" s="245"/>
      <c r="J10" s="245"/>
      <c r="K10" s="40">
        <v>2</v>
      </c>
      <c r="L10" s="40">
        <v>1</v>
      </c>
      <c r="M10" s="251"/>
      <c r="N10" s="339">
        <v>2</v>
      </c>
      <c r="O10" s="247"/>
    </row>
    <row r="11" spans="1:17" s="233" customFormat="1" ht="78" customHeight="1">
      <c r="A11" s="248">
        <v>2</v>
      </c>
      <c r="B11" s="239" t="s">
        <v>134</v>
      </c>
      <c r="C11" s="250" t="s">
        <v>151</v>
      </c>
      <c r="D11" s="249"/>
      <c r="E11" s="250" t="s">
        <v>154</v>
      </c>
      <c r="F11" s="250" t="s">
        <v>150</v>
      </c>
      <c r="G11" s="241"/>
      <c r="H11" s="245"/>
      <c r="I11" s="245"/>
      <c r="J11" s="245"/>
      <c r="K11" s="40">
        <v>1</v>
      </c>
      <c r="L11" s="40">
        <v>2</v>
      </c>
      <c r="M11" s="251"/>
      <c r="N11" s="339">
        <v>3</v>
      </c>
    </row>
    <row r="12" spans="1:17" s="66" customFormat="1" ht="78" customHeight="1">
      <c r="A12" s="248">
        <v>3</v>
      </c>
      <c r="B12" s="239" t="s">
        <v>133</v>
      </c>
      <c r="C12" s="250" t="s">
        <v>152</v>
      </c>
      <c r="D12" s="250" t="s">
        <v>155</v>
      </c>
      <c r="E12" s="249"/>
      <c r="F12" s="250" t="s">
        <v>93</v>
      </c>
      <c r="G12" s="250"/>
      <c r="H12" s="40"/>
      <c r="I12" s="40"/>
      <c r="J12" s="40"/>
      <c r="K12" s="40">
        <v>3</v>
      </c>
      <c r="L12" s="40">
        <v>0</v>
      </c>
      <c r="M12" s="226"/>
      <c r="N12" s="339">
        <v>1</v>
      </c>
    </row>
    <row r="13" spans="1:17" s="233" customFormat="1" ht="78" customHeight="1">
      <c r="A13" s="248">
        <v>4</v>
      </c>
      <c r="B13" s="239" t="s">
        <v>135</v>
      </c>
      <c r="C13" s="250" t="s">
        <v>153</v>
      </c>
      <c r="D13" s="250" t="s">
        <v>153</v>
      </c>
      <c r="E13" s="250" t="s">
        <v>92</v>
      </c>
      <c r="F13" s="249"/>
      <c r="G13" s="241"/>
      <c r="H13" s="245"/>
      <c r="I13" s="245"/>
      <c r="J13" s="245"/>
      <c r="K13" s="40">
        <v>0</v>
      </c>
      <c r="L13" s="40">
        <v>3</v>
      </c>
      <c r="M13" s="251"/>
      <c r="N13" s="340">
        <v>4</v>
      </c>
    </row>
    <row r="14" spans="1:17" s="66" customFormat="1" ht="78" customHeight="1">
      <c r="A14" s="248">
        <v>5</v>
      </c>
      <c r="B14" s="239"/>
      <c r="C14" s="250"/>
      <c r="D14" s="250"/>
      <c r="E14" s="250"/>
      <c r="F14" s="250"/>
      <c r="G14" s="249"/>
      <c r="H14" s="40"/>
      <c r="I14" s="40"/>
      <c r="J14" s="40"/>
      <c r="K14" s="40"/>
      <c r="L14" s="40"/>
      <c r="M14" s="226"/>
      <c r="N14" s="49"/>
    </row>
    <row r="15" spans="1:17" s="17" customFormat="1" ht="28.5" hidden="1" customHeight="1">
      <c r="A15" s="6">
        <v>7</v>
      </c>
      <c r="B15" s="238"/>
      <c r="C15" s="34" t="s">
        <v>88</v>
      </c>
      <c r="D15" s="34" t="s">
        <v>88</v>
      </c>
      <c r="E15" s="34" t="s">
        <v>88</v>
      </c>
      <c r="F15" s="34" t="s">
        <v>88</v>
      </c>
      <c r="G15" s="34" t="s">
        <v>88</v>
      </c>
      <c r="H15" s="37"/>
      <c r="I15" s="40" t="str">
        <f ca="1">IF(Дополнительный!J9&lt;&gt;" : ",Дополнительный!J9," ")</f>
        <v>0:0</v>
      </c>
      <c r="J15" s="55" t="str">
        <f ca="1">IF(Дополнительный!K9&lt;&gt;" : ",Дополнительный!K9," ")</f>
        <v>0:0</v>
      </c>
      <c r="K15" s="58" t="e">
        <f>Дополнительный!U9</f>
        <v>#REF!</v>
      </c>
      <c r="L15" s="55" t="e">
        <f>Дополнительный!AO9</f>
        <v>#REF!</v>
      </c>
      <c r="M15" s="57" t="e">
        <f ca="1">CONCATENATE(Дополнительный!AP9,Дополнительный!AQ9,"  =",Дополнительный!AR9)</f>
        <v>#REF!</v>
      </c>
      <c r="N15" s="49"/>
    </row>
    <row r="16" spans="1:17" ht="63" hidden="1" customHeight="1">
      <c r="A16" s="36">
        <v>8</v>
      </c>
      <c r="C16" s="34" t="s">
        <v>88</v>
      </c>
      <c r="D16" s="34" t="s">
        <v>88</v>
      </c>
      <c r="E16" s="34" t="s">
        <v>88</v>
      </c>
      <c r="F16" s="34" t="s">
        <v>88</v>
      </c>
      <c r="G16" s="34" t="s">
        <v>88</v>
      </c>
      <c r="H16" s="34" t="s">
        <v>88</v>
      </c>
      <c r="I16" s="39"/>
      <c r="J16" s="55" t="str">
        <f ca="1">IF(Дополнительный!K10&lt;&gt;" : ",Дополнительный!K10," ")</f>
        <v>0:0</v>
      </c>
      <c r="K16" s="58" t="e">
        <f>Дополнительный!U10</f>
        <v>#REF!</v>
      </c>
      <c r="L16" s="55" t="e">
        <f>Дополнительный!AO10</f>
        <v>#REF!</v>
      </c>
      <c r="M16" s="57" t="e">
        <f ca="1">CONCATENATE(Дополнительный!AP10,Дополнительный!AQ10,"  =",Дополнительный!AR10)</f>
        <v>#REF!</v>
      </c>
      <c r="N16" s="49"/>
    </row>
    <row r="17" spans="1:18" s="17" customFormat="1" ht="63" hidden="1" customHeight="1">
      <c r="A17" s="4">
        <v>9</v>
      </c>
      <c r="B17" s="51"/>
      <c r="C17" s="34" t="s">
        <v>88</v>
      </c>
      <c r="D17" s="34" t="s">
        <v>88</v>
      </c>
      <c r="E17" s="34" t="s">
        <v>88</v>
      </c>
      <c r="F17" s="34" t="s">
        <v>88</v>
      </c>
      <c r="G17" s="34" t="s">
        <v>88</v>
      </c>
      <c r="H17" s="34" t="s">
        <v>88</v>
      </c>
      <c r="I17" s="34" t="s">
        <v>88</v>
      </c>
      <c r="J17" s="56"/>
      <c r="K17" s="58" t="e">
        <f>Дополнительный!U11</f>
        <v>#REF!</v>
      </c>
      <c r="L17" s="55" t="e">
        <f>Дополнительный!AO11</f>
        <v>#REF!</v>
      </c>
      <c r="M17" s="57" t="e">
        <f>CONCATENATE(Дополнительный!AP11,Дополнительный!AQ11,"  =",Дополнительный!AR11)</f>
        <v>#REF!</v>
      </c>
      <c r="N17" s="49"/>
    </row>
    <row r="18" spans="1:18" ht="15" customHeight="1">
      <c r="A18" s="8"/>
      <c r="B18" s="18"/>
      <c r="C18" s="19"/>
      <c r="D18" s="19"/>
      <c r="E18" s="19"/>
      <c r="F18" s="19"/>
      <c r="G18" s="20"/>
      <c r="H18" s="19"/>
      <c r="I18" s="19"/>
      <c r="J18" s="19"/>
      <c r="K18" s="21"/>
      <c r="L18" s="21"/>
      <c r="M18" s="22"/>
      <c r="N18" s="21"/>
      <c r="O18" s="23"/>
      <c r="P18" s="23"/>
    </row>
    <row r="19" spans="1:18" ht="20.149999999999999" customHeight="1">
      <c r="A19" s="8"/>
      <c r="B19" s="18"/>
      <c r="C19" s="19"/>
      <c r="D19" s="19"/>
      <c r="E19" s="341" t="s">
        <v>182</v>
      </c>
      <c r="F19" s="19"/>
      <c r="G19" s="20"/>
      <c r="H19" s="19"/>
      <c r="I19" s="19"/>
      <c r="J19" s="19"/>
      <c r="K19" s="21"/>
      <c r="L19" s="21"/>
      <c r="M19" s="22"/>
      <c r="N19" s="21"/>
      <c r="O19" s="23"/>
      <c r="P19" s="23"/>
      <c r="R19" s="33"/>
    </row>
    <row r="20" spans="1:18" ht="40" customHeight="1">
      <c r="A20" s="619" t="s">
        <v>4</v>
      </c>
      <c r="B20" s="621" t="s">
        <v>3</v>
      </c>
      <c r="C20" s="277">
        <v>1</v>
      </c>
      <c r="D20" s="277">
        <v>2</v>
      </c>
      <c r="E20" s="277">
        <v>3</v>
      </c>
      <c r="F20" s="277">
        <v>4</v>
      </c>
      <c r="G20" s="277">
        <v>5</v>
      </c>
      <c r="H20" s="3">
        <v>7</v>
      </c>
      <c r="I20" s="3">
        <v>8</v>
      </c>
      <c r="J20" s="3">
        <v>9</v>
      </c>
      <c r="K20" s="623" t="s">
        <v>0</v>
      </c>
      <c r="L20" s="623" t="s">
        <v>2</v>
      </c>
      <c r="M20" s="623" t="s">
        <v>130</v>
      </c>
      <c r="N20" s="625" t="s">
        <v>5</v>
      </c>
      <c r="O20" s="27"/>
      <c r="P20" s="27"/>
    </row>
    <row r="21" spans="1:18" ht="40" customHeight="1">
      <c r="A21" s="620"/>
      <c r="B21" s="622"/>
      <c r="C21" s="278" t="str">
        <f>B22</f>
        <v>Марин Петр
Бурдо Сергей</v>
      </c>
      <c r="D21" s="278" t="str">
        <f>B23</f>
        <v>Янкин Николай
Андреев Андрей</v>
      </c>
      <c r="E21" s="278" t="str">
        <f>B24</f>
        <v>Стыкалин Владимир
Минькин Павел</v>
      </c>
      <c r="F21" s="278" t="str">
        <f>B25</f>
        <v>Попов Иван
Тарасов Константин</v>
      </c>
      <c r="G21" s="278" t="str">
        <f>B26</f>
        <v>Домарев Андрей
Рубен Алексей</v>
      </c>
      <c r="H21" s="50" t="e">
        <f>#REF!</f>
        <v>#REF!</v>
      </c>
      <c r="I21" s="50" t="e">
        <f>#REF!</f>
        <v>#REF!</v>
      </c>
      <c r="J21" s="50" t="e">
        <f>#REF!</f>
        <v>#REF!</v>
      </c>
      <c r="K21" s="624"/>
      <c r="L21" s="624"/>
      <c r="M21" s="624"/>
      <c r="N21" s="626"/>
      <c r="O21" s="8"/>
      <c r="P21" s="8"/>
    </row>
    <row r="22" spans="1:18" ht="77.150000000000006" customHeight="1">
      <c r="A22" s="244">
        <v>1</v>
      </c>
      <c r="B22" s="239" t="s">
        <v>89</v>
      </c>
      <c r="C22" s="240"/>
      <c r="D22" s="241"/>
      <c r="E22" s="250" t="s">
        <v>156</v>
      </c>
      <c r="F22" s="250" t="s">
        <v>155</v>
      </c>
      <c r="G22" s="250" t="s">
        <v>156</v>
      </c>
      <c r="H22" s="245"/>
      <c r="I22" s="245"/>
      <c r="J22" s="245"/>
      <c r="K22" s="245">
        <v>3</v>
      </c>
      <c r="L22" s="245">
        <v>0</v>
      </c>
      <c r="M22" s="251"/>
      <c r="N22" s="339" t="s">
        <v>180</v>
      </c>
      <c r="O22" s="8"/>
      <c r="P22" s="8"/>
    </row>
    <row r="23" spans="1:18" ht="77.150000000000006" customHeight="1">
      <c r="A23" s="244">
        <v>2</v>
      </c>
      <c r="B23" s="239" t="s">
        <v>115</v>
      </c>
      <c r="C23" s="241"/>
      <c r="D23" s="240"/>
      <c r="E23" s="250" t="s">
        <v>93</v>
      </c>
      <c r="F23" s="250" t="s">
        <v>85</v>
      </c>
      <c r="G23" s="250" t="s">
        <v>84</v>
      </c>
      <c r="H23" s="245"/>
      <c r="I23" s="245"/>
      <c r="J23" s="245"/>
      <c r="K23" s="245">
        <v>3</v>
      </c>
      <c r="L23" s="245">
        <v>0</v>
      </c>
      <c r="M23" s="251"/>
      <c r="N23" s="339" t="s">
        <v>180</v>
      </c>
      <c r="O23" s="7"/>
      <c r="P23" s="7"/>
    </row>
    <row r="24" spans="1:18" ht="77.150000000000006" customHeight="1">
      <c r="A24" s="248">
        <v>3</v>
      </c>
      <c r="B24" s="239" t="s">
        <v>136</v>
      </c>
      <c r="C24" s="250" t="s">
        <v>157</v>
      </c>
      <c r="D24" s="250" t="s">
        <v>92</v>
      </c>
      <c r="E24" s="249"/>
      <c r="F24" s="250" t="s">
        <v>149</v>
      </c>
      <c r="G24" s="250" t="s">
        <v>158</v>
      </c>
      <c r="H24" s="40"/>
      <c r="I24" s="40"/>
      <c r="J24" s="40"/>
      <c r="K24" s="245">
        <v>1</v>
      </c>
      <c r="L24" s="245">
        <v>3</v>
      </c>
      <c r="M24" s="226"/>
      <c r="N24" s="340" t="s">
        <v>18</v>
      </c>
      <c r="O24" s="7"/>
      <c r="P24" s="7"/>
    </row>
    <row r="25" spans="1:18" ht="77.150000000000006" customHeight="1">
      <c r="A25" s="244">
        <v>4</v>
      </c>
      <c r="B25" s="239" t="s">
        <v>137</v>
      </c>
      <c r="C25" s="250" t="s">
        <v>154</v>
      </c>
      <c r="D25" s="250" t="s">
        <v>86</v>
      </c>
      <c r="E25" s="250" t="s">
        <v>152</v>
      </c>
      <c r="F25" s="240"/>
      <c r="G25" s="250" t="s">
        <v>85</v>
      </c>
      <c r="H25" s="245"/>
      <c r="I25" s="245"/>
      <c r="J25" s="245"/>
      <c r="K25" s="245">
        <v>2</v>
      </c>
      <c r="L25" s="245">
        <v>2</v>
      </c>
      <c r="M25" s="251"/>
      <c r="N25" s="340" t="s">
        <v>17</v>
      </c>
      <c r="O25" s="5"/>
      <c r="P25" s="5"/>
      <c r="Q25" s="5"/>
    </row>
    <row r="26" spans="1:18" ht="77.150000000000006" customHeight="1">
      <c r="A26" s="248">
        <v>5</v>
      </c>
      <c r="B26" s="239" t="s">
        <v>138</v>
      </c>
      <c r="C26" s="250" t="s">
        <v>157</v>
      </c>
      <c r="D26" s="250" t="s">
        <v>87</v>
      </c>
      <c r="E26" s="250" t="s">
        <v>159</v>
      </c>
      <c r="F26" s="250" t="s">
        <v>86</v>
      </c>
      <c r="G26" s="249"/>
      <c r="H26" s="40"/>
      <c r="I26" s="40"/>
      <c r="J26" s="40"/>
      <c r="K26" s="245">
        <v>0</v>
      </c>
      <c r="L26" s="245">
        <v>4</v>
      </c>
      <c r="M26" s="226"/>
      <c r="N26" s="340" t="s">
        <v>19</v>
      </c>
      <c r="O26" s="5"/>
      <c r="P26" s="5"/>
      <c r="Q26" s="5"/>
    </row>
    <row r="29" spans="1:18" s="72" customFormat="1" ht="30" customHeight="1">
      <c r="C29" s="10" t="s">
        <v>6</v>
      </c>
      <c r="D29" s="27"/>
      <c r="E29" s="27"/>
      <c r="F29" s="15" t="s">
        <v>54</v>
      </c>
      <c r="G29" s="284"/>
      <c r="N29" s="284"/>
    </row>
    <row r="30" spans="1:18" s="72" customFormat="1" ht="30" customHeight="1">
      <c r="C30" s="10"/>
      <c r="D30" s="27"/>
      <c r="E30" s="27"/>
      <c r="F30" s="15"/>
      <c r="G30" s="284"/>
      <c r="N30" s="284"/>
    </row>
    <row r="31" spans="1:18" s="72" customFormat="1" ht="30" customHeight="1">
      <c r="C31" s="10" t="s">
        <v>55</v>
      </c>
      <c r="D31" s="15"/>
      <c r="E31" s="16"/>
      <c r="F31" s="15" t="s">
        <v>7</v>
      </c>
      <c r="G31" s="284"/>
      <c r="N31" s="284"/>
    </row>
    <row r="52" spans="3:13" ht="25">
      <c r="C52" s="279"/>
      <c r="D52" s="280"/>
      <c r="F52" s="279"/>
      <c r="G52" s="285"/>
      <c r="H52" s="29"/>
      <c r="I52" s="29"/>
      <c r="K52" s="27"/>
      <c r="L52" s="27"/>
      <c r="M52" s="27"/>
    </row>
    <row r="53" spans="3:13" ht="20.5">
      <c r="C53" s="280"/>
      <c r="F53" s="280"/>
      <c r="G53" s="286"/>
      <c r="H53" s="32"/>
      <c r="I53" s="32"/>
      <c r="K53" s="12"/>
      <c r="L53" s="10"/>
      <c r="M53" s="11"/>
    </row>
  </sheetData>
  <autoFilter ref="A8:P9"/>
  <mergeCells count="14">
    <mergeCell ref="B8:B9"/>
    <mergeCell ref="A8:A9"/>
    <mergeCell ref="K8:K9"/>
    <mergeCell ref="L8:L9"/>
    <mergeCell ref="M8:M9"/>
    <mergeCell ref="N8:N9"/>
    <mergeCell ref="A1:N1"/>
    <mergeCell ref="A2:N2"/>
    <mergeCell ref="M20:M21"/>
    <mergeCell ref="N20:N21"/>
    <mergeCell ref="A20:A21"/>
    <mergeCell ref="B20:B21"/>
    <mergeCell ref="K20:K21"/>
    <mergeCell ref="L20:L21"/>
  </mergeCells>
  <phoneticPr fontId="0" type="noConversion"/>
  <pageMargins left="0.39370078740157483" right="0.39370078740157483" top="0.52" bottom="0.39370078740157483" header="0.28000000000000003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B49"/>
  <sheetViews>
    <sheetView view="pageBreakPreview" zoomScale="60" workbookViewId="0">
      <selection activeCell="S13" sqref="S13"/>
    </sheetView>
  </sheetViews>
  <sheetFormatPr defaultRowHeight="12.5"/>
  <cols>
    <col min="1" max="1" width="9.1796875" customWidth="1"/>
    <col min="2" max="2" width="35.1796875" customWidth="1"/>
    <col min="3" max="5" width="13.7265625" customWidth="1"/>
    <col min="6" max="6" width="13.7265625" style="276" customWidth="1"/>
    <col min="7" max="11" width="13.7265625" hidden="1" customWidth="1"/>
    <col min="12" max="13" width="8.7265625" customWidth="1"/>
    <col min="14" max="14" width="15.1796875" customWidth="1"/>
    <col min="15" max="15" width="12.54296875" customWidth="1"/>
    <col min="16" max="18" width="13.7265625" customWidth="1"/>
  </cols>
  <sheetData>
    <row r="1" spans="1:19" ht="30.5">
      <c r="A1" s="628" t="s">
        <v>31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348"/>
      <c r="Q1" s="253"/>
      <c r="R1" s="25"/>
      <c r="S1" s="25"/>
    </row>
    <row r="2" spans="1:19" ht="53.25" customHeight="1">
      <c r="A2" s="627" t="s">
        <v>29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221"/>
      <c r="Q2" s="221"/>
      <c r="R2" s="221"/>
      <c r="S2" s="60"/>
    </row>
    <row r="3" spans="1:19" ht="6" hidden="1" customHeight="1">
      <c r="A3" s="67"/>
      <c r="B3" s="67"/>
      <c r="C3" s="67"/>
      <c r="D3" s="67"/>
      <c r="E3" s="67"/>
      <c r="F3" s="273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</row>
    <row r="4" spans="1:19" ht="33.75" customHeight="1">
      <c r="A4" s="629" t="s">
        <v>142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267"/>
      <c r="Q4" s="267"/>
      <c r="R4" s="267"/>
      <c r="S4" s="267"/>
    </row>
    <row r="5" spans="1:19" ht="6" hidden="1" customHeight="1">
      <c r="A5" s="67"/>
      <c r="B5" s="67"/>
      <c r="C5" s="67"/>
      <c r="D5" s="67"/>
      <c r="E5" s="67"/>
      <c r="F5" s="273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"/>
    </row>
    <row r="6" spans="1:19" ht="21" customHeight="1">
      <c r="A6" s="54"/>
      <c r="B6" s="54" t="s">
        <v>32</v>
      </c>
      <c r="C6" s="54"/>
      <c r="D6" s="54"/>
      <c r="E6" s="54"/>
      <c r="F6" s="275"/>
      <c r="G6" s="54"/>
      <c r="H6" s="54"/>
      <c r="I6" s="54"/>
      <c r="J6" s="54"/>
      <c r="K6" s="54"/>
      <c r="L6" s="54"/>
      <c r="M6" s="224" t="s">
        <v>132</v>
      </c>
      <c r="P6" s="66"/>
      <c r="Q6" s="54"/>
      <c r="R6" s="54"/>
      <c r="S6" s="54"/>
    </row>
    <row r="7" spans="1:19" ht="8.25" customHeight="1" thickBot="1"/>
    <row r="8" spans="1:19" ht="27" customHeight="1">
      <c r="A8" s="607" t="s">
        <v>4</v>
      </c>
      <c r="B8" s="609" t="s">
        <v>33</v>
      </c>
      <c r="C8" s="324">
        <v>1</v>
      </c>
      <c r="D8" s="324">
        <v>2</v>
      </c>
      <c r="E8" s="324">
        <v>3</v>
      </c>
      <c r="F8" s="325">
        <v>4</v>
      </c>
      <c r="G8" s="324">
        <v>5</v>
      </c>
      <c r="H8" s="324">
        <v>6</v>
      </c>
      <c r="I8" s="324">
        <v>7</v>
      </c>
      <c r="J8" s="324">
        <v>8</v>
      </c>
      <c r="K8" s="324">
        <v>9</v>
      </c>
      <c r="L8" s="611" t="s">
        <v>0</v>
      </c>
      <c r="M8" s="611" t="s">
        <v>2</v>
      </c>
      <c r="N8" s="611" t="s">
        <v>130</v>
      </c>
      <c r="O8" s="614" t="s">
        <v>5</v>
      </c>
      <c r="P8" s="2"/>
    </row>
    <row r="9" spans="1:19" ht="25.5" customHeight="1" thickBot="1">
      <c r="A9" s="634"/>
      <c r="B9" s="635"/>
      <c r="C9" s="337" t="str">
        <f>B10</f>
        <v>Бехтин Сергей      Ерасов Сергей</v>
      </c>
      <c r="D9" s="337" t="str">
        <f>B11</f>
        <v>Марин Петр            Бурдо Сергей</v>
      </c>
      <c r="E9" s="337" t="str">
        <f>B12</f>
        <v>Попов Михаил  Дуплякин Юрий</v>
      </c>
      <c r="F9" s="338" t="str">
        <f>B13</f>
        <v>Янкин Николай   Андреев Андрей</v>
      </c>
      <c r="G9" s="337">
        <f>B14</f>
        <v>0</v>
      </c>
      <c r="H9" s="337">
        <f>B15</f>
        <v>0</v>
      </c>
      <c r="I9" s="337">
        <f>B16</f>
        <v>0</v>
      </c>
      <c r="J9" s="337">
        <f>B17</f>
        <v>0</v>
      </c>
      <c r="K9" s="337">
        <f>B18</f>
        <v>0</v>
      </c>
      <c r="L9" s="613"/>
      <c r="M9" s="613"/>
      <c r="N9" s="613"/>
      <c r="O9" s="615"/>
      <c r="P9" s="2"/>
    </row>
    <row r="10" spans="1:19" ht="60" customHeight="1">
      <c r="A10" s="334">
        <v>1</v>
      </c>
      <c r="B10" s="315" t="s">
        <v>160</v>
      </c>
      <c r="C10" s="317"/>
      <c r="D10" s="335" t="s">
        <v>92</v>
      </c>
      <c r="E10" s="335" t="s">
        <v>159</v>
      </c>
      <c r="F10" s="316" t="s">
        <v>154</v>
      </c>
      <c r="G10" s="318" t="e">
        <f ca="1">IF(М_финал_доп!G3&lt;&gt;" : ",М_финал_доп!G3," ")</f>
        <v>#REF!</v>
      </c>
      <c r="H10" s="318" t="e">
        <f ca="1">IF(М_финал_доп!H3&lt;&gt;" : ",М_финал_доп!H3," ")</f>
        <v>#REF!</v>
      </c>
      <c r="I10" s="318" t="e">
        <f ca="1">IF(М_финал_доп!I3&lt;&gt;" : ",М_финал_доп!I3," ")</f>
        <v>#REF!</v>
      </c>
      <c r="J10" s="318" t="e">
        <f ca="1">IF(М_финал_доп!J3&lt;&gt;" : ",М_финал_доп!J3," ")</f>
        <v>#REF!</v>
      </c>
      <c r="K10" s="319" t="e">
        <f ca="1">IF(М_финал_доп!K3&lt;&gt;" : ",М_финал_доп!K3," ")</f>
        <v>#REF!</v>
      </c>
      <c r="L10" s="336">
        <v>0</v>
      </c>
      <c r="M10" s="319">
        <v>3</v>
      </c>
      <c r="N10" s="322"/>
      <c r="O10" s="343" t="s">
        <v>18</v>
      </c>
      <c r="P10" s="2"/>
    </row>
    <row r="11" spans="1:19" s="233" customFormat="1" ht="60" customHeight="1">
      <c r="A11" s="326">
        <v>2</v>
      </c>
      <c r="B11" s="312" t="s">
        <v>161</v>
      </c>
      <c r="C11" s="252" t="s">
        <v>93</v>
      </c>
      <c r="D11" s="39"/>
      <c r="E11" s="252" t="s">
        <v>176</v>
      </c>
      <c r="F11" s="252" t="s">
        <v>171</v>
      </c>
      <c r="G11" s="245" t="e">
        <f ca="1">IF(М_финал_доп!G4&lt;&gt;" : ",М_финал_доп!G4," ")</f>
        <v>#REF!</v>
      </c>
      <c r="H11" s="245" t="e">
        <f ca="1">IF(М_финал_доп!H4&lt;&gt;" : ",М_финал_доп!H4," ")</f>
        <v>#REF!</v>
      </c>
      <c r="I11" s="245" t="e">
        <f ca="1">IF(М_финал_доп!I4&lt;&gt;" : ",М_финал_доп!I4," ")</f>
        <v>#REF!</v>
      </c>
      <c r="J11" s="245" t="e">
        <f ca="1">IF(М_финал_доп!J4&lt;&gt;" : ",М_финал_доп!J4," ")</f>
        <v>#REF!</v>
      </c>
      <c r="K11" s="313" t="e">
        <f ca="1">IF(М_финал_доп!K4&lt;&gt;" : ",М_финал_доп!K4," ")</f>
        <v>#REF!</v>
      </c>
      <c r="L11" s="58">
        <v>2</v>
      </c>
      <c r="M11" s="313">
        <v>1</v>
      </c>
      <c r="N11" s="346" t="s">
        <v>177</v>
      </c>
      <c r="O11" s="344" t="s">
        <v>17</v>
      </c>
    </row>
    <row r="12" spans="1:19" s="233" customFormat="1" ht="60" customHeight="1">
      <c r="A12" s="326">
        <v>3</v>
      </c>
      <c r="B12" s="312" t="s">
        <v>162</v>
      </c>
      <c r="C12" s="252" t="s">
        <v>158</v>
      </c>
      <c r="D12" s="252" t="s">
        <v>175</v>
      </c>
      <c r="E12" s="39"/>
      <c r="F12" s="252" t="s">
        <v>156</v>
      </c>
      <c r="G12" s="245" t="e">
        <f ca="1">IF(М_финал_доп!G5&lt;&gt;" : ",М_финал_доп!G5," ")</f>
        <v>#REF!</v>
      </c>
      <c r="H12" s="245" t="e">
        <f ca="1">IF(М_финал_доп!H5&lt;&gt;" : ",М_финал_доп!H5," ")</f>
        <v>#REF!</v>
      </c>
      <c r="I12" s="245" t="e">
        <f ca="1">IF(М_финал_доп!I5&lt;&gt;" : ",М_финал_доп!I5," ")</f>
        <v>#REF!</v>
      </c>
      <c r="J12" s="245" t="e">
        <f ca="1">IF(М_финал_доп!J5&lt;&gt;" : ",М_финал_доп!J5," ")</f>
        <v>#REF!</v>
      </c>
      <c r="K12" s="313" t="e">
        <f ca="1">IF(М_финал_доп!K5&lt;&gt;" : ",М_финал_доп!K5," ")</f>
        <v>#REF!</v>
      </c>
      <c r="L12" s="58">
        <v>2</v>
      </c>
      <c r="M12" s="313">
        <v>1</v>
      </c>
      <c r="N12" s="346" t="s">
        <v>179</v>
      </c>
      <c r="O12" s="344" t="s">
        <v>15</v>
      </c>
    </row>
    <row r="13" spans="1:19" s="233" customFormat="1" ht="60" customHeight="1" thickBot="1">
      <c r="A13" s="327">
        <v>4</v>
      </c>
      <c r="B13" s="328" t="s">
        <v>163</v>
      </c>
      <c r="C13" s="329" t="s">
        <v>155</v>
      </c>
      <c r="D13" s="329" t="s">
        <v>170</v>
      </c>
      <c r="E13" s="329" t="s">
        <v>157</v>
      </c>
      <c r="F13" s="330"/>
      <c r="G13" s="331" t="e">
        <f ca="1">IF(М_финал_доп!G6&lt;&gt;" : ",М_финал_доп!G6," ")</f>
        <v>#REF!</v>
      </c>
      <c r="H13" s="331" t="e">
        <f ca="1">IF(М_финал_доп!H6&lt;&gt;" : ",М_финал_доп!H6," ")</f>
        <v>#REF!</v>
      </c>
      <c r="I13" s="331" t="e">
        <f ca="1">IF(М_финал_доп!I6&lt;&gt;" : ",М_финал_доп!I6," ")</f>
        <v>#REF!</v>
      </c>
      <c r="J13" s="331" t="e">
        <f ca="1">IF(М_финал_доп!J6&lt;&gt;" : ",М_финал_доп!J6," ")</f>
        <v>#REF!</v>
      </c>
      <c r="K13" s="332" t="e">
        <f ca="1">IF(М_финал_доп!K6&lt;&gt;" : ",М_финал_доп!K6," ")</f>
        <v>#REF!</v>
      </c>
      <c r="L13" s="333">
        <v>2</v>
      </c>
      <c r="M13" s="332">
        <v>1</v>
      </c>
      <c r="N13" s="347" t="s">
        <v>178</v>
      </c>
      <c r="O13" s="345" t="s">
        <v>16</v>
      </c>
    </row>
    <row r="14" spans="1:19" ht="63" hidden="1" customHeight="1">
      <c r="A14" s="314">
        <v>5</v>
      </c>
      <c r="B14" s="315"/>
      <c r="C14" s="316" t="s">
        <v>88</v>
      </c>
      <c r="D14" s="316" t="s">
        <v>88</v>
      </c>
      <c r="E14" s="316" t="s">
        <v>88</v>
      </c>
      <c r="F14" s="316" t="s">
        <v>88</v>
      </c>
      <c r="G14" s="317"/>
      <c r="H14" s="318" t="e">
        <f ca="1">IF(М_финал_доп!H7&lt;&gt;" : ",М_финал_доп!H7," ")</f>
        <v>#REF!</v>
      </c>
      <c r="I14" s="318" t="e">
        <f ca="1">IF(М_финал_доп!I7&lt;&gt;" : ",М_финал_доп!I7," ")</f>
        <v>#REF!</v>
      </c>
      <c r="J14" s="318" t="e">
        <f ca="1">K15</f>
        <v>#REF!</v>
      </c>
      <c r="K14" s="319" t="e">
        <f ca="1">IF(М_финал_доп!K7&lt;&gt;" : ",М_финал_доп!K7," ")</f>
        <v>#REF!</v>
      </c>
      <c r="L14" s="320" t="e">
        <f>М_финал_доп!U7</f>
        <v>#REF!</v>
      </c>
      <c r="M14" s="321" t="e">
        <f>М_финал_доп!AE7</f>
        <v>#REF!</v>
      </c>
      <c r="N14" s="319" t="e">
        <f>М_финал_доп!AO7</f>
        <v>#REF!</v>
      </c>
      <c r="O14" s="322" t="e">
        <f ca="1">CONCATENATE(М_финал_доп!AP7,М_финал_доп!AQ7,"  =",М_финал_доп!AR7)</f>
        <v>#REF!</v>
      </c>
      <c r="P14" s="323"/>
    </row>
    <row r="15" spans="1:19" ht="63" hidden="1" customHeight="1">
      <c r="A15" s="4">
        <v>6</v>
      </c>
      <c r="B15" s="51"/>
      <c r="C15" s="34" t="s">
        <v>88</v>
      </c>
      <c r="D15" s="34" t="s">
        <v>88</v>
      </c>
      <c r="E15" s="34" t="s">
        <v>88</v>
      </c>
      <c r="F15" s="34" t="s">
        <v>88</v>
      </c>
      <c r="G15" s="34" t="s">
        <v>88</v>
      </c>
      <c r="H15" s="39"/>
      <c r="I15" s="40" t="e">
        <f ca="1">IF(М_финал_доп!I8&lt;&gt;" : ",М_финал_доп!I8," ")</f>
        <v>#REF!</v>
      </c>
      <c r="J15" s="40" t="e">
        <f ca="1">IF(М_финал_доп!J8&lt;&gt;" : ",М_финал_доп!J8," ")</f>
        <v>#REF!</v>
      </c>
      <c r="K15" s="55" t="e">
        <f ca="1">IF(М_финал_доп!K8&lt;&gt;" : ",М_финал_доп!K8," ")</f>
        <v>#REF!</v>
      </c>
      <c r="L15" s="58" t="e">
        <f>М_финал_доп!U8</f>
        <v>#REF!</v>
      </c>
      <c r="M15" s="62" t="e">
        <f>М_финал_доп!AE8</f>
        <v>#REF!</v>
      </c>
      <c r="N15" s="55" t="e">
        <f>М_финал_доп!AO8</f>
        <v>#REF!</v>
      </c>
      <c r="O15" s="57" t="e">
        <f ca="1">CONCATENATE(М_финал_доп!AP8,М_финал_доп!AQ8,"  =",М_финал_доп!AR8)</f>
        <v>#REF!</v>
      </c>
      <c r="P15" s="49"/>
    </row>
    <row r="16" spans="1:19" s="17" customFormat="1" ht="63" hidden="1" customHeight="1">
      <c r="A16" s="6">
        <v>7</v>
      </c>
      <c r="B16" s="51"/>
      <c r="C16" s="34"/>
      <c r="D16" s="34"/>
      <c r="E16" s="34"/>
      <c r="F16" s="34"/>
      <c r="G16" s="34"/>
      <c r="H16" s="34"/>
      <c r="I16" s="37"/>
      <c r="J16" s="40" t="e">
        <f ca="1">IF(М_финал_доп!J9&lt;&gt;" : ",М_финал_доп!J9," ")</f>
        <v>#REF!</v>
      </c>
      <c r="K16" s="55" t="e">
        <f ca="1">IF(М_финал_доп!K9&lt;&gt;" : ",М_финал_доп!K9," ")</f>
        <v>#REF!</v>
      </c>
      <c r="L16" s="58" t="e">
        <f>М_финал_доп!U9</f>
        <v>#REF!</v>
      </c>
      <c r="M16" s="40" t="e">
        <f>М_финал_доп!AE9</f>
        <v>#REF!</v>
      </c>
      <c r="N16" s="55" t="e">
        <f>М_финал_доп!AO9</f>
        <v>#REF!</v>
      </c>
      <c r="O16" s="57" t="e">
        <f ca="1">CONCATENATE(М_финал_доп!AP9,М_финал_доп!AQ9,"  =",М_финал_доп!AR9)</f>
        <v>#REF!</v>
      </c>
      <c r="P16" s="49"/>
    </row>
    <row r="17" spans="1:26" ht="63" hidden="1" customHeight="1">
      <c r="A17" s="36">
        <v>8</v>
      </c>
      <c r="B17" s="53"/>
      <c r="C17" s="34"/>
      <c r="D17" s="34"/>
      <c r="E17" s="34"/>
      <c r="F17" s="34"/>
      <c r="G17" s="34"/>
      <c r="H17" s="34"/>
      <c r="I17" s="34"/>
      <c r="J17" s="39"/>
      <c r="K17" s="55" t="e">
        <f ca="1">IF(М_финал_доп!K10&lt;&gt;" : ",М_финал_доп!K10," ")</f>
        <v>#REF!</v>
      </c>
      <c r="L17" s="58" t="e">
        <f>М_финал_доп!U10</f>
        <v>#REF!</v>
      </c>
      <c r="M17" s="40" t="e">
        <f>М_финал_доп!AE10</f>
        <v>#REF!</v>
      </c>
      <c r="N17" s="55" t="e">
        <f>М_финал_доп!AO10</f>
        <v>#REF!</v>
      </c>
      <c r="O17" s="57" t="e">
        <f ca="1">CONCATENATE(М_финал_доп!AP10,М_финал_доп!AQ10,"  =",М_финал_доп!AR10)</f>
        <v>#REF!</v>
      </c>
      <c r="P17" s="49"/>
    </row>
    <row r="18" spans="1:26" s="17" customFormat="1" ht="63" hidden="1" customHeight="1">
      <c r="A18" s="4">
        <v>9</v>
      </c>
      <c r="B18" s="51"/>
      <c r="C18" s="34"/>
      <c r="D18" s="34"/>
      <c r="E18" s="34"/>
      <c r="F18" s="34"/>
      <c r="G18" s="34"/>
      <c r="H18" s="34"/>
      <c r="I18" s="34"/>
      <c r="J18" s="34"/>
      <c r="K18" s="56"/>
      <c r="L18" s="58" t="e">
        <f>М_финал_доп!U11</f>
        <v>#REF!</v>
      </c>
      <c r="M18" s="40" t="e">
        <f>М_финал_доп!AE11</f>
        <v>#REF!</v>
      </c>
      <c r="N18" s="55" t="e">
        <f>М_финал_доп!AO11</f>
        <v>#REF!</v>
      </c>
      <c r="O18" s="57" t="e">
        <f>CONCATENATE(М_финал_доп!AP11,М_финал_доп!AQ11,"  =",М_финал_доп!AR11)</f>
        <v>#REF!</v>
      </c>
      <c r="P18" s="49"/>
    </row>
    <row r="19" spans="1:26" ht="15" customHeight="1">
      <c r="A19" s="8"/>
      <c r="B19" s="18"/>
      <c r="C19" s="19"/>
      <c r="D19" s="19"/>
      <c r="E19" s="19"/>
      <c r="F19" s="19"/>
      <c r="G19" s="20"/>
      <c r="H19" s="19"/>
      <c r="I19" s="19"/>
      <c r="J19" s="19"/>
      <c r="K19" s="19"/>
      <c r="L19" s="21"/>
      <c r="M19" s="21"/>
      <c r="N19" s="21"/>
      <c r="O19" s="22"/>
      <c r="P19" s="21"/>
      <c r="Q19" s="23"/>
      <c r="R19" s="23"/>
    </row>
    <row r="20" spans="1:26" ht="15" customHeight="1">
      <c r="A20" s="8"/>
      <c r="B20" s="18"/>
      <c r="C20" s="19"/>
      <c r="D20" s="19"/>
      <c r="E20" s="19"/>
      <c r="F20" s="19"/>
      <c r="G20" s="20"/>
      <c r="H20" s="19"/>
      <c r="I20" s="19"/>
      <c r="J20" s="19"/>
      <c r="K20" s="19"/>
      <c r="L20" s="21"/>
      <c r="M20" s="21"/>
      <c r="N20" s="21"/>
      <c r="O20" s="22"/>
      <c r="P20" s="21"/>
      <c r="Q20" s="23"/>
      <c r="R20" s="23"/>
    </row>
    <row r="21" spans="1:26" ht="28.5" customHeight="1">
      <c r="A21" s="8"/>
      <c r="B21" s="307" t="s">
        <v>169</v>
      </c>
      <c r="C21" s="19"/>
      <c r="D21" s="19"/>
      <c r="E21" s="272"/>
      <c r="F21" s="19"/>
      <c r="G21" s="20"/>
      <c r="H21" s="19"/>
      <c r="I21" s="19"/>
      <c r="J21" s="19"/>
      <c r="K21" s="19"/>
      <c r="L21" s="21"/>
      <c r="M21" s="21"/>
      <c r="N21" s="21"/>
      <c r="O21" s="22"/>
      <c r="P21" s="21"/>
      <c r="Q21" s="23"/>
      <c r="R21" s="23"/>
    </row>
    <row r="22" spans="1:26" ht="17.149999999999999" customHeight="1" thickBot="1">
      <c r="A22" s="8"/>
      <c r="B22" s="269"/>
      <c r="C22" s="19"/>
      <c r="D22" s="19"/>
      <c r="F22" s="19"/>
      <c r="G22" s="20"/>
      <c r="H22" s="19"/>
      <c r="I22" s="19"/>
      <c r="J22" s="19"/>
      <c r="K22" s="19"/>
      <c r="L22" s="21"/>
      <c r="M22" s="21"/>
      <c r="N22" s="21"/>
      <c r="O22" s="22"/>
      <c r="P22" s="21"/>
      <c r="Q22" s="23"/>
      <c r="R22" s="23"/>
      <c r="T22" s="33"/>
    </row>
    <row r="23" spans="1:26" ht="17.149999999999999" customHeight="1">
      <c r="A23" s="637"/>
      <c r="B23" s="638" t="s">
        <v>164</v>
      </c>
      <c r="C23" s="287"/>
      <c r="D23" s="287"/>
      <c r="E23" s="287"/>
      <c r="F23" s="308"/>
      <c r="G23" s="287"/>
      <c r="H23" s="287"/>
      <c r="I23" s="287"/>
      <c r="J23" s="287"/>
      <c r="K23" s="287"/>
      <c r="L23" s="636"/>
      <c r="M23" s="636"/>
      <c r="N23" s="636"/>
      <c r="O23" s="636"/>
      <c r="P23" s="636"/>
      <c r="Q23" s="27"/>
      <c r="R23" s="27"/>
    </row>
    <row r="24" spans="1:26" ht="17.149999999999999" customHeight="1" thickBot="1">
      <c r="A24" s="637"/>
      <c r="B24" s="639"/>
      <c r="C24" s="297"/>
      <c r="D24" s="288"/>
      <c r="E24" s="288"/>
      <c r="F24" s="309"/>
      <c r="G24" s="288"/>
      <c r="H24" s="288"/>
      <c r="I24" s="288"/>
      <c r="J24" s="288"/>
      <c r="K24" s="288"/>
      <c r="L24" s="636"/>
      <c r="M24" s="636"/>
      <c r="N24" s="636"/>
      <c r="O24" s="636"/>
      <c r="P24" s="636"/>
      <c r="Q24" s="8"/>
      <c r="R24" s="8"/>
    </row>
    <row r="25" spans="1:26" ht="17.149999999999999" customHeight="1">
      <c r="A25" s="8"/>
      <c r="B25" s="289"/>
      <c r="C25" s="298"/>
      <c r="D25" s="301"/>
      <c r="E25" s="630" t="s">
        <v>164</v>
      </c>
      <c r="F25" s="631"/>
      <c r="G25" s="290"/>
      <c r="H25" s="290"/>
      <c r="I25" s="290"/>
      <c r="J25" s="290"/>
      <c r="K25" s="290"/>
      <c r="L25" s="292"/>
      <c r="M25" s="290"/>
      <c r="N25" s="290"/>
      <c r="O25" s="293"/>
      <c r="P25" s="69"/>
      <c r="Q25" s="8"/>
      <c r="R25" s="8"/>
    </row>
    <row r="26" spans="1:26" ht="17.149999999999999" customHeight="1" thickBot="1">
      <c r="A26" s="8"/>
      <c r="B26" s="289"/>
      <c r="C26" s="299"/>
      <c r="D26" s="296"/>
      <c r="E26" s="632"/>
      <c r="F26" s="633"/>
      <c r="G26" s="290"/>
      <c r="H26" s="290"/>
      <c r="I26" s="290"/>
      <c r="J26" s="290"/>
      <c r="K26" s="290"/>
      <c r="L26" s="302"/>
      <c r="M26" s="290"/>
      <c r="N26" s="290"/>
      <c r="O26" s="293"/>
      <c r="P26" s="294"/>
      <c r="Q26" s="8"/>
      <c r="R26" s="8"/>
      <c r="U26" s="8"/>
    </row>
    <row r="27" spans="1:26" ht="17.149999999999999" customHeight="1" thickBot="1">
      <c r="A27" s="8"/>
      <c r="B27" s="640" t="s">
        <v>165</v>
      </c>
      <c r="C27" s="300"/>
      <c r="D27" s="291"/>
      <c r="E27" s="296"/>
      <c r="F27" s="291"/>
      <c r="G27" s="290"/>
      <c r="H27" s="290"/>
      <c r="I27" s="290"/>
      <c r="J27" s="290"/>
      <c r="K27" s="290"/>
      <c r="L27" s="303"/>
      <c r="M27" s="290"/>
      <c r="N27" s="290"/>
      <c r="O27" s="293"/>
      <c r="P27" s="294"/>
      <c r="Q27" s="7"/>
      <c r="R27" s="7"/>
    </row>
    <row r="28" spans="1:26" ht="17.149999999999999" customHeight="1" thickBot="1">
      <c r="A28" s="8"/>
      <c r="B28" s="641"/>
      <c r="C28" s="291"/>
      <c r="D28" s="291"/>
      <c r="E28" s="291"/>
      <c r="F28" s="295"/>
      <c r="G28" s="290"/>
      <c r="H28" s="290"/>
      <c r="I28" s="290"/>
      <c r="J28" s="290"/>
      <c r="K28" s="290"/>
      <c r="L28" s="303"/>
      <c r="M28" s="301"/>
      <c r="N28" s="630" t="s">
        <v>164</v>
      </c>
      <c r="O28" s="631"/>
      <c r="P28" s="294"/>
      <c r="Q28" s="7"/>
      <c r="R28" s="7"/>
      <c r="U28" s="7"/>
    </row>
    <row r="29" spans="1:26" ht="21" customHeight="1" thickBot="1">
      <c r="B29" s="269"/>
      <c r="C29" s="16"/>
      <c r="D29" s="16"/>
      <c r="E29" s="16"/>
      <c r="F29" s="310"/>
      <c r="K29" s="5"/>
      <c r="L29" s="304"/>
      <c r="N29" s="632"/>
      <c r="O29" s="633"/>
      <c r="P29" s="14"/>
      <c r="Q29" s="14"/>
      <c r="R29" s="14"/>
      <c r="S29" s="5"/>
      <c r="W29" s="10"/>
      <c r="X29" s="15"/>
      <c r="Z29" s="12"/>
    </row>
    <row r="30" spans="1:26" ht="16.5" customHeight="1">
      <c r="B30" s="638" t="s">
        <v>166</v>
      </c>
      <c r="C30" s="287"/>
      <c r="D30" s="287"/>
      <c r="E30" s="287"/>
      <c r="F30" s="308"/>
      <c r="K30" s="5"/>
      <c r="L30" s="305"/>
      <c r="R30" s="12"/>
      <c r="T30" s="12"/>
      <c r="V30" s="10"/>
    </row>
    <row r="31" spans="1:26" ht="16.5" customHeight="1" thickBot="1">
      <c r="B31" s="639"/>
      <c r="C31" s="297"/>
      <c r="D31" s="288"/>
      <c r="E31" s="288"/>
      <c r="F31" s="309"/>
      <c r="L31" s="306"/>
    </row>
    <row r="32" spans="1:26" ht="16.5" customHeight="1">
      <c r="B32" s="289"/>
      <c r="C32" s="298"/>
      <c r="D32" s="301"/>
      <c r="E32" s="630" t="s">
        <v>166</v>
      </c>
      <c r="F32" s="631"/>
    </row>
    <row r="33" spans="2:28" ht="16.5" customHeight="1" thickBot="1">
      <c r="B33" s="289"/>
      <c r="C33" s="299"/>
      <c r="D33" s="296"/>
      <c r="E33" s="632"/>
      <c r="F33" s="633"/>
    </row>
    <row r="34" spans="2:28" ht="16.5" customHeight="1">
      <c r="B34" s="640" t="s">
        <v>167</v>
      </c>
      <c r="C34" s="300"/>
      <c r="D34" s="291"/>
      <c r="E34" s="296"/>
      <c r="F34" s="291"/>
      <c r="T34" s="27"/>
      <c r="U34" s="16"/>
      <c r="V34" s="16"/>
      <c r="W34" s="16"/>
      <c r="AB34" s="5"/>
    </row>
    <row r="35" spans="2:28" ht="16.5" customHeight="1" thickBot="1">
      <c r="B35" s="641"/>
      <c r="C35" s="291"/>
      <c r="D35" s="291"/>
      <c r="E35" s="291"/>
      <c r="F35" s="295"/>
      <c r="N35" s="271"/>
      <c r="O35" s="27"/>
      <c r="P35" s="16"/>
      <c r="Q35" s="16"/>
      <c r="R35" s="16"/>
      <c r="T35" s="16"/>
      <c r="U35" s="16"/>
      <c r="V35" s="16"/>
      <c r="W35" s="15"/>
    </row>
    <row r="36" spans="2:28" ht="16.5" customHeight="1">
      <c r="B36" s="289"/>
      <c r="C36" s="291"/>
      <c r="D36" s="291"/>
      <c r="E36" s="291"/>
      <c r="F36" s="295"/>
      <c r="N36" s="271"/>
      <c r="O36" s="27"/>
      <c r="P36" s="16"/>
      <c r="Q36" s="16"/>
      <c r="R36" s="16"/>
      <c r="T36" s="16"/>
      <c r="U36" s="16"/>
      <c r="V36" s="16"/>
      <c r="W36" s="15"/>
    </row>
    <row r="37" spans="2:28" ht="16.5" customHeight="1">
      <c r="B37" s="289"/>
      <c r="C37" s="291"/>
      <c r="D37" s="291"/>
      <c r="E37" s="291"/>
      <c r="F37" s="295"/>
      <c r="N37" s="271"/>
      <c r="O37" s="27"/>
      <c r="P37" s="16"/>
      <c r="Q37" s="16"/>
      <c r="R37" s="16"/>
      <c r="T37" s="16"/>
      <c r="U37" s="16"/>
      <c r="V37" s="16"/>
      <c r="W37" s="15"/>
    </row>
    <row r="38" spans="2:28" ht="25.5" thickBot="1">
      <c r="B38" s="307" t="s">
        <v>168</v>
      </c>
      <c r="F38" s="279"/>
      <c r="G38" s="29"/>
      <c r="H38" s="29"/>
      <c r="I38" s="29"/>
      <c r="J38" s="29"/>
      <c r="L38" s="27"/>
      <c r="M38" s="16"/>
      <c r="N38" s="270"/>
      <c r="P38" s="16"/>
      <c r="Q38" s="16"/>
      <c r="R38" s="15"/>
      <c r="T38" s="16"/>
      <c r="U38" s="16"/>
      <c r="V38" s="16"/>
      <c r="W38" s="16"/>
    </row>
    <row r="39" spans="2:28" ht="16.5" customHeight="1">
      <c r="B39" s="640" t="s">
        <v>167</v>
      </c>
      <c r="C39" s="287"/>
      <c r="D39" s="287"/>
      <c r="E39" s="287"/>
      <c r="F39" s="308"/>
      <c r="N39" s="8"/>
      <c r="O39" s="16"/>
      <c r="P39" s="16"/>
      <c r="Q39" s="16"/>
      <c r="R39" s="16"/>
      <c r="T39" s="8"/>
      <c r="U39" s="8"/>
      <c r="V39" s="8"/>
      <c r="W39" s="8"/>
    </row>
    <row r="40" spans="2:28" ht="16.5" customHeight="1" thickBot="1">
      <c r="B40" s="641"/>
      <c r="C40" s="297"/>
      <c r="D40" s="288"/>
      <c r="E40" s="288"/>
      <c r="F40" s="309"/>
    </row>
    <row r="41" spans="2:28" ht="16.5" customHeight="1">
      <c r="B41" s="289"/>
      <c r="C41" s="298"/>
      <c r="D41" s="301"/>
      <c r="E41" s="630" t="s">
        <v>165</v>
      </c>
      <c r="F41" s="631"/>
    </row>
    <row r="42" spans="2:28" ht="16.5" customHeight="1" thickBot="1">
      <c r="B42" s="289"/>
      <c r="C42" s="299"/>
      <c r="D42" s="296"/>
      <c r="E42" s="632"/>
      <c r="F42" s="633"/>
    </row>
    <row r="43" spans="2:28" ht="16.5" customHeight="1">
      <c r="B43" s="640" t="s">
        <v>165</v>
      </c>
      <c r="C43" s="300"/>
      <c r="D43" s="291"/>
      <c r="E43" s="296"/>
      <c r="F43" s="291"/>
    </row>
    <row r="44" spans="2:28" ht="16.5" customHeight="1" thickBot="1">
      <c r="B44" s="641"/>
      <c r="C44" s="291"/>
      <c r="D44" s="291"/>
      <c r="E44" s="291"/>
      <c r="F44" s="295"/>
    </row>
    <row r="47" spans="2:28" ht="25">
      <c r="C47" s="10" t="s">
        <v>6</v>
      </c>
      <c r="D47" s="27"/>
      <c r="E47" s="27"/>
      <c r="F47" s="15" t="s">
        <v>54</v>
      </c>
    </row>
    <row r="48" spans="2:28" ht="25">
      <c r="C48" s="10"/>
      <c r="D48" s="27"/>
      <c r="E48" s="27"/>
      <c r="F48" s="15"/>
    </row>
    <row r="49" spans="3:6" ht="20.5">
      <c r="C49" s="10" t="s">
        <v>55</v>
      </c>
      <c r="D49" s="15"/>
      <c r="E49" s="16"/>
      <c r="F49" s="15" t="s">
        <v>7</v>
      </c>
    </row>
  </sheetData>
  <mergeCells count="25">
    <mergeCell ref="N28:O29"/>
    <mergeCell ref="B39:B40"/>
    <mergeCell ref="E41:F42"/>
    <mergeCell ref="B43:B44"/>
    <mergeCell ref="B30:B31"/>
    <mergeCell ref="B27:B28"/>
    <mergeCell ref="B34:B35"/>
    <mergeCell ref="E32:F33"/>
    <mergeCell ref="P23:P24"/>
    <mergeCell ref="A23:A24"/>
    <mergeCell ref="B23:B24"/>
    <mergeCell ref="L23:L24"/>
    <mergeCell ref="M23:M24"/>
    <mergeCell ref="N23:N24"/>
    <mergeCell ref="A2:O2"/>
    <mergeCell ref="A1:O1"/>
    <mergeCell ref="A4:O4"/>
    <mergeCell ref="E25:F26"/>
    <mergeCell ref="N8:N9"/>
    <mergeCell ref="O8:O9"/>
    <mergeCell ref="A8:A9"/>
    <mergeCell ref="B8:B9"/>
    <mergeCell ref="L8:L9"/>
    <mergeCell ref="M8:M9"/>
    <mergeCell ref="O23:O24"/>
  </mergeCells>
  <pageMargins left="0.23622047244094491" right="0.22" top="0.59055118110236227" bottom="1.5354330708661419" header="0.31496062992125984" footer="1.5354330708661419"/>
  <pageSetup paperSize="9" scale="70" orientation="portrait" horizontalDpi="300" verticalDpi="300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U25"/>
  <sheetViews>
    <sheetView view="pageBreakPreview" zoomScale="60" workbookViewId="0">
      <selection activeCell="R11" sqref="R11"/>
    </sheetView>
  </sheetViews>
  <sheetFormatPr defaultRowHeight="12.5"/>
  <cols>
    <col min="1" max="1" width="6.7265625" customWidth="1"/>
    <col min="2" max="2" width="38.26953125" customWidth="1"/>
    <col min="3" max="6" width="13.7265625" style="276" customWidth="1"/>
    <col min="7" max="9" width="13.7265625" hidden="1" customWidth="1"/>
    <col min="10" max="10" width="10.81640625" customWidth="1"/>
    <col min="11" max="12" width="8.7265625" customWidth="1"/>
    <col min="13" max="13" width="13.7265625" customWidth="1"/>
    <col min="14" max="14" width="20.7265625" customWidth="1"/>
    <col min="15" max="16" width="13.7265625" customWidth="1"/>
  </cols>
  <sheetData>
    <row r="1" spans="1:21" ht="44.5">
      <c r="A1" s="618" t="s">
        <v>31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25"/>
      <c r="P1" s="25"/>
      <c r="Q1" s="25"/>
    </row>
    <row r="2" spans="1:21" ht="53.25" customHeight="1">
      <c r="A2" s="606" t="s">
        <v>29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"/>
      <c r="P2" s="60"/>
      <c r="Q2" s="60"/>
    </row>
    <row r="3" spans="1:21" ht="6" hidden="1" customHeight="1">
      <c r="A3" s="67"/>
      <c r="B3" s="67"/>
      <c r="C3" s="273"/>
      <c r="D3" s="273"/>
      <c r="E3" s="273"/>
      <c r="F3" s="273"/>
      <c r="G3" s="67"/>
      <c r="H3" s="67"/>
      <c r="I3" s="67"/>
      <c r="J3" s="67"/>
      <c r="K3" s="67"/>
      <c r="L3" s="67"/>
      <c r="M3" s="67"/>
      <c r="N3" s="67"/>
      <c r="O3" s="67"/>
      <c r="P3" s="67"/>
      <c r="Q3" s="1"/>
    </row>
    <row r="4" spans="1:21" ht="33.75" customHeight="1">
      <c r="A4" s="66"/>
      <c r="B4" s="66"/>
      <c r="C4" s="274"/>
      <c r="D4" s="644" t="s">
        <v>195</v>
      </c>
      <c r="E4" s="644"/>
      <c r="F4" s="644"/>
      <c r="G4" s="66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21" ht="6" hidden="1" customHeight="1">
      <c r="A5" s="67"/>
      <c r="B5" s="67"/>
      <c r="C5" s="273"/>
      <c r="D5" s="273"/>
      <c r="E5" s="273"/>
      <c r="F5" s="273"/>
      <c r="G5" s="67"/>
      <c r="H5" s="67"/>
      <c r="I5" s="67"/>
      <c r="J5" s="67"/>
      <c r="K5" s="67"/>
      <c r="L5" s="67"/>
      <c r="M5" s="67"/>
      <c r="N5" s="67"/>
      <c r="O5" s="67"/>
      <c r="P5" s="67"/>
      <c r="Q5" s="1"/>
    </row>
    <row r="6" spans="1:21" ht="21" customHeight="1">
      <c r="A6" s="54"/>
      <c r="B6" s="54" t="s">
        <v>32</v>
      </c>
      <c r="C6" s="275"/>
      <c r="D6" s="275"/>
      <c r="E6" s="275"/>
      <c r="F6" s="275"/>
      <c r="G6" s="54"/>
      <c r="H6" s="54"/>
      <c r="I6" s="54"/>
      <c r="J6" s="54"/>
      <c r="K6" s="54"/>
      <c r="L6" s="54"/>
      <c r="M6" s="54" t="s">
        <v>196</v>
      </c>
      <c r="N6" s="66"/>
      <c r="O6" s="54"/>
      <c r="P6" s="54"/>
      <c r="Q6" s="54"/>
    </row>
    <row r="7" spans="1:21" ht="8.25" customHeight="1" thickBot="1"/>
    <row r="8" spans="1:21" ht="27" customHeight="1">
      <c r="A8" s="607" t="s">
        <v>4</v>
      </c>
      <c r="B8" s="609" t="s">
        <v>33</v>
      </c>
      <c r="C8" s="325">
        <v>1</v>
      </c>
      <c r="D8" s="325">
        <v>2</v>
      </c>
      <c r="E8" s="325">
        <v>3</v>
      </c>
      <c r="F8" s="325">
        <v>4</v>
      </c>
      <c r="G8" s="324">
        <v>7</v>
      </c>
      <c r="H8" s="324">
        <v>8</v>
      </c>
      <c r="I8" s="324">
        <v>9</v>
      </c>
      <c r="J8" s="611" t="s">
        <v>0</v>
      </c>
      <c r="K8" s="611" t="s">
        <v>1</v>
      </c>
      <c r="L8" s="611" t="s">
        <v>2</v>
      </c>
      <c r="M8" s="611" t="s">
        <v>130</v>
      </c>
      <c r="N8" s="614" t="s">
        <v>5</v>
      </c>
      <c r="O8" s="2"/>
    </row>
    <row r="9" spans="1:21" ht="46.5" customHeight="1">
      <c r="A9" s="642"/>
      <c r="B9" s="622"/>
      <c r="C9" s="278" t="str">
        <f>$B10</f>
        <v>Прозоров Георгий
Дмитрино, 20.12.1999 г.
8-964-700-22-06</v>
      </c>
      <c r="D9" s="278" t="str">
        <f>B11</f>
        <v>Поручиков Роман
Сев.Тушино, 13.12.1996 г.
8-906-034-19-01</v>
      </c>
      <c r="E9" s="278" t="str">
        <f>B12</f>
        <v>Поручиков Кирилл
Сев.Тушино, 07.12.2002 г.
8-966-040-47-76</v>
      </c>
      <c r="F9" s="278">
        <f>B13</f>
        <v>0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624"/>
      <c r="K9" s="624"/>
      <c r="L9" s="624"/>
      <c r="M9" s="624"/>
      <c r="N9" s="643"/>
      <c r="O9" s="2"/>
    </row>
    <row r="10" spans="1:21" s="66" customFormat="1" ht="70" customHeight="1">
      <c r="A10" s="411">
        <v>1</v>
      </c>
      <c r="B10" s="268" t="s">
        <v>199</v>
      </c>
      <c r="C10" s="37"/>
      <c r="D10" s="34" t="s">
        <v>150</v>
      </c>
      <c r="E10" s="34" t="s">
        <v>156</v>
      </c>
      <c r="F10" s="34"/>
      <c r="G10" s="40"/>
      <c r="H10" s="40"/>
      <c r="I10" s="40"/>
      <c r="J10" s="40">
        <v>2</v>
      </c>
      <c r="K10" s="40"/>
      <c r="L10" s="40">
        <v>0</v>
      </c>
      <c r="M10" s="226"/>
      <c r="N10" s="412" t="s">
        <v>15</v>
      </c>
      <c r="O10" s="72"/>
    </row>
    <row r="11" spans="1:21" s="233" customFormat="1" ht="70" customHeight="1">
      <c r="A11" s="326">
        <v>2</v>
      </c>
      <c r="B11" s="268" t="s">
        <v>200</v>
      </c>
      <c r="C11" s="34" t="s">
        <v>153</v>
      </c>
      <c r="D11" s="37"/>
      <c r="E11" s="34" t="s">
        <v>87</v>
      </c>
      <c r="F11" s="34"/>
      <c r="G11" s="245"/>
      <c r="H11" s="245"/>
      <c r="I11" s="245"/>
      <c r="J11" s="40">
        <v>0</v>
      </c>
      <c r="K11" s="40"/>
      <c r="L11" s="40">
        <v>2</v>
      </c>
      <c r="M11" s="226"/>
      <c r="N11" s="412" t="s">
        <v>17</v>
      </c>
      <c r="P11"/>
    </row>
    <row r="12" spans="1:21" ht="70" customHeight="1">
      <c r="A12" s="413">
        <v>3</v>
      </c>
      <c r="B12" s="268" t="s">
        <v>201</v>
      </c>
      <c r="C12" s="34" t="s">
        <v>157</v>
      </c>
      <c r="D12" s="34" t="s">
        <v>84</v>
      </c>
      <c r="E12" s="37"/>
      <c r="F12" s="34"/>
      <c r="G12" s="40"/>
      <c r="H12" s="40"/>
      <c r="I12" s="40"/>
      <c r="J12" s="40">
        <v>1</v>
      </c>
      <c r="K12" s="40"/>
      <c r="L12" s="40">
        <v>1</v>
      </c>
      <c r="M12" s="226"/>
      <c r="N12" s="412" t="s">
        <v>16</v>
      </c>
      <c r="U12" s="66"/>
    </row>
    <row r="13" spans="1:21" s="233" customFormat="1" ht="70" customHeight="1" thickBot="1">
      <c r="A13" s="327">
        <v>4</v>
      </c>
      <c r="B13" s="414"/>
      <c r="C13" s="415"/>
      <c r="D13" s="415"/>
      <c r="E13" s="415"/>
      <c r="F13" s="416"/>
      <c r="G13" s="331"/>
      <c r="H13" s="331"/>
      <c r="I13" s="331"/>
      <c r="J13" s="417"/>
      <c r="K13" s="417"/>
      <c r="L13" s="417"/>
      <c r="M13" s="418"/>
      <c r="N13" s="419"/>
    </row>
    <row r="14" spans="1:21" ht="6.75" hidden="1" customHeight="1">
      <c r="A14" s="314">
        <v>5</v>
      </c>
      <c r="B14" s="406" t="s">
        <v>114</v>
      </c>
      <c r="C14" s="316"/>
      <c r="D14" s="316"/>
      <c r="E14" s="316"/>
      <c r="F14" s="316"/>
      <c r="G14" s="318"/>
      <c r="H14" s="318"/>
      <c r="I14" s="318"/>
      <c r="J14" s="407"/>
      <c r="K14" s="408"/>
      <c r="L14" s="318"/>
      <c r="M14" s="409"/>
      <c r="N14" s="410"/>
    </row>
    <row r="15" spans="1:21" s="17" customFormat="1" ht="11.25" hidden="1" customHeight="1">
      <c r="A15" s="6">
        <v>7</v>
      </c>
      <c r="B15" s="51"/>
      <c r="C15" s="34" t="s">
        <v>88</v>
      </c>
      <c r="D15" s="34" t="s">
        <v>88</v>
      </c>
      <c r="E15" s="34" t="s">
        <v>88</v>
      </c>
      <c r="F15" s="34" t="s">
        <v>88</v>
      </c>
      <c r="G15" s="37"/>
      <c r="H15" s="40" t="str">
        <f ca="1">IF(Ж_пары_доп!J9&lt;&gt;" : ",Ж_пары_доп!J9," ")</f>
        <v>0:0</v>
      </c>
      <c r="I15" s="40" t="str">
        <f ca="1">IF(Ж_пары_доп!K9&lt;&gt;" : ",Ж_пары_доп!K9," ")</f>
        <v>0:0</v>
      </c>
      <c r="J15" s="58" t="e">
        <f>Ж_пары_доп!U9</f>
        <v>#REF!</v>
      </c>
      <c r="K15" s="237" t="e">
        <f>Ж_пары_доп!AE9</f>
        <v>#REF!</v>
      </c>
      <c r="L15" s="55" t="e">
        <f>Ж_пары_доп!AO9</f>
        <v>#REF!</v>
      </c>
      <c r="M15" s="57" t="e">
        <f ca="1">CONCATENATE(Ж_пары_доп!AP9,Ж_пары_доп!AQ9,"  =",Ж_пары_доп!AR9)</f>
        <v>#REF!</v>
      </c>
      <c r="N15" s="49"/>
    </row>
    <row r="16" spans="1:21" ht="63" hidden="1" customHeight="1">
      <c r="A16" s="36">
        <v>8</v>
      </c>
      <c r="B16" s="51"/>
      <c r="C16" s="34" t="s">
        <v>88</v>
      </c>
      <c r="D16" s="34" t="s">
        <v>88</v>
      </c>
      <c r="E16" s="34" t="s">
        <v>88</v>
      </c>
      <c r="F16" s="34" t="s">
        <v>88</v>
      </c>
      <c r="G16" s="34" t="s">
        <v>88</v>
      </c>
      <c r="H16" s="39"/>
      <c r="I16" s="40" t="str">
        <f ca="1">IF(Ж_пары_доп!K10&lt;&gt;" : ",Ж_пары_доп!K10," ")</f>
        <v>0:0</v>
      </c>
      <c r="J16" s="58" t="e">
        <f>Ж_пары_доп!U10</f>
        <v>#REF!</v>
      </c>
      <c r="K16" s="237" t="e">
        <f>Ж_пары_доп!AE10</f>
        <v>#REF!</v>
      </c>
      <c r="L16" s="55" t="e">
        <f>Ж_пары_доп!AO10</f>
        <v>#REF!</v>
      </c>
      <c r="M16" s="57" t="e">
        <f ca="1">CONCATENATE(Ж_пары_доп!AP10,Ж_пары_доп!AQ10,"  =",Ж_пары_доп!AR10)</f>
        <v>#REF!</v>
      </c>
      <c r="N16" s="49"/>
    </row>
    <row r="17" spans="1:17" s="17" customFormat="1" ht="63" hidden="1" customHeight="1">
      <c r="A17" s="4">
        <v>9</v>
      </c>
      <c r="B17" s="51"/>
      <c r="C17" s="34" t="s">
        <v>88</v>
      </c>
      <c r="D17" s="242" t="s">
        <v>88</v>
      </c>
      <c r="E17" s="34" t="s">
        <v>88</v>
      </c>
      <c r="F17" s="34" t="s">
        <v>88</v>
      </c>
      <c r="G17" s="34" t="s">
        <v>88</v>
      </c>
      <c r="H17" s="34" t="s">
        <v>88</v>
      </c>
      <c r="I17" s="56"/>
      <c r="J17" s="58" t="e">
        <f>Ж_пары_доп!U11</f>
        <v>#REF!</v>
      </c>
      <c r="K17" s="237" t="e">
        <f>Ж_пары_доп!AE11</f>
        <v>#REF!</v>
      </c>
      <c r="L17" s="55" t="e">
        <f>Ж_пары_доп!AO11</f>
        <v>#REF!</v>
      </c>
      <c r="M17" s="57" t="e">
        <f>CONCATENATE(Ж_пары_доп!AP11,Ж_пары_доп!AQ11,"  =",Ж_пары_доп!AR11)</f>
        <v>#REF!</v>
      </c>
      <c r="N17" s="49"/>
    </row>
    <row r="18" spans="1:17" ht="15" customHeight="1">
      <c r="A18" s="8"/>
      <c r="B18" s="18"/>
      <c r="C18" s="19"/>
      <c r="D18" s="380"/>
      <c r="E18" s="19"/>
      <c r="F18" s="19"/>
      <c r="G18" s="19"/>
      <c r="H18" s="19"/>
      <c r="I18" s="19"/>
      <c r="J18" s="21"/>
      <c r="K18" s="21"/>
      <c r="L18" s="21"/>
      <c r="M18" s="22"/>
      <c r="N18" s="21"/>
      <c r="O18" s="23"/>
      <c r="P18" s="23"/>
    </row>
    <row r="19" spans="1:17" ht="40" customHeight="1">
      <c r="A19" s="27"/>
      <c r="B19" s="35"/>
      <c r="C19" s="279"/>
      <c r="D19" s="280" t="s">
        <v>6</v>
      </c>
      <c r="F19" s="279"/>
      <c r="G19" s="29"/>
      <c r="H19" s="29"/>
      <c r="J19" s="27"/>
      <c r="K19" s="15"/>
      <c r="L19" s="27"/>
      <c r="M19" s="27"/>
      <c r="N19" s="27"/>
      <c r="O19" s="27"/>
      <c r="P19" s="27"/>
    </row>
    <row r="20" spans="1:17" ht="40" customHeight="1">
      <c r="A20" s="8"/>
      <c r="B20" s="8"/>
      <c r="C20" s="280" t="s">
        <v>8</v>
      </c>
      <c r="F20" s="280"/>
      <c r="G20" s="32"/>
      <c r="H20" s="32"/>
      <c r="J20" s="12"/>
      <c r="K20" s="15"/>
      <c r="L20" s="10"/>
      <c r="M20" s="11"/>
      <c r="N20" s="8"/>
      <c r="O20" s="8"/>
      <c r="P20" s="8"/>
    </row>
    <row r="21" spans="1:17" ht="40" customHeight="1">
      <c r="A21" s="8"/>
      <c r="B21" s="8"/>
      <c r="C21" s="281"/>
      <c r="D21" s="281"/>
      <c r="E21" s="281"/>
      <c r="F21" s="281"/>
      <c r="G21" s="7"/>
      <c r="H21" s="8"/>
      <c r="I21" s="8"/>
      <c r="J21" s="8"/>
      <c r="K21" s="8"/>
      <c r="L21" s="8"/>
      <c r="M21" s="8"/>
      <c r="N21" s="8"/>
      <c r="O21" s="8"/>
      <c r="P21" s="8"/>
    </row>
    <row r="22" spans="1:17" ht="20.25" customHeight="1">
      <c r="A22" s="9"/>
      <c r="B22" s="7" t="s">
        <v>11</v>
      </c>
      <c r="C22" s="282"/>
      <c r="D22" s="282"/>
      <c r="E22" s="282"/>
      <c r="F22" s="282"/>
      <c r="H22" s="10"/>
      <c r="I22" s="28"/>
      <c r="J22" s="28"/>
      <c r="L22" s="15"/>
      <c r="M22" s="7"/>
      <c r="N22" s="7"/>
      <c r="O22" s="7"/>
      <c r="P22" s="7"/>
    </row>
    <row r="23" spans="1:17" ht="24" customHeight="1">
      <c r="A23" s="7"/>
      <c r="B23" s="7" t="s">
        <v>12</v>
      </c>
      <c r="C23" s="282"/>
      <c r="D23" s="282"/>
      <c r="E23" s="282"/>
      <c r="F23" s="282"/>
      <c r="G23" s="7"/>
      <c r="H23" s="7"/>
      <c r="I23" s="16"/>
      <c r="J23" s="7"/>
      <c r="K23" s="7"/>
      <c r="L23" s="7"/>
      <c r="M23" s="7"/>
      <c r="N23" s="7"/>
      <c r="O23" s="7"/>
      <c r="P23" s="7"/>
    </row>
    <row r="24" spans="1:17" ht="18">
      <c r="I24" s="5"/>
      <c r="J24" s="13"/>
      <c r="K24" s="13"/>
      <c r="L24" s="13"/>
      <c r="M24" s="14"/>
      <c r="N24" s="5"/>
      <c r="O24" s="5"/>
      <c r="P24" s="5"/>
      <c r="Q24" s="5"/>
    </row>
    <row r="25" spans="1:17" ht="18">
      <c r="I25" s="5"/>
      <c r="J25" s="16"/>
      <c r="K25" s="16"/>
      <c r="L25" s="16"/>
      <c r="M25" s="5"/>
      <c r="N25" s="5"/>
      <c r="O25" s="5"/>
      <c r="P25" s="5"/>
      <c r="Q25" s="5"/>
    </row>
  </sheetData>
  <mergeCells count="10">
    <mergeCell ref="A1:N1"/>
    <mergeCell ref="A2:N2"/>
    <mergeCell ref="A8:A9"/>
    <mergeCell ref="B8:B9"/>
    <mergeCell ref="J8:J9"/>
    <mergeCell ref="K8:K9"/>
    <mergeCell ref="L8:L9"/>
    <mergeCell ref="M8:M9"/>
    <mergeCell ref="N8:N9"/>
    <mergeCell ref="D4:F4"/>
  </mergeCells>
  <pageMargins left="0.43307086614173229" right="0.43307086614173229" top="0.5" bottom="0.55000000000000004" header="0.31496062992125984" footer="0.31496062992125984"/>
  <pageSetup paperSize="9" scale="85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U51"/>
  <sheetViews>
    <sheetView view="pageBreakPreview" topLeftCell="C1" zoomScale="60" workbookViewId="0">
      <selection activeCell="D48" sqref="D48:H50"/>
    </sheetView>
  </sheetViews>
  <sheetFormatPr defaultRowHeight="12.5"/>
  <cols>
    <col min="1" max="1" width="2.81640625" customWidth="1"/>
    <col min="2" max="2" width="1.453125" hidden="1" customWidth="1"/>
    <col min="3" max="3" width="11.453125" style="1" customWidth="1"/>
    <col min="4" max="4" width="26.26953125" customWidth="1"/>
    <col min="5" max="9" width="11.54296875" customWidth="1"/>
    <col min="10" max="10" width="10.26953125" customWidth="1"/>
    <col min="11" max="11" width="12.54296875" customWidth="1"/>
    <col min="13" max="13" width="9" bestFit="1" customWidth="1"/>
  </cols>
  <sheetData>
    <row r="2" spans="1:21" ht="44.5">
      <c r="A2" s="647" t="s">
        <v>31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379"/>
      <c r="N2" s="379"/>
    </row>
    <row r="3" spans="1:21" ht="39" customHeight="1">
      <c r="A3" s="646" t="s">
        <v>29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0"/>
      <c r="N3" s="60"/>
    </row>
    <row r="4" spans="1:21" ht="12.75" customHeight="1">
      <c r="D4" s="104"/>
      <c r="F4" s="107"/>
      <c r="G4" s="106"/>
      <c r="H4" s="106"/>
      <c r="I4" s="105"/>
      <c r="J4" s="106"/>
    </row>
    <row r="5" spans="1:21" ht="23.25" customHeight="1" thickBot="1">
      <c r="D5" s="108" t="s">
        <v>190</v>
      </c>
      <c r="E5" s="645" t="s">
        <v>94</v>
      </c>
      <c r="F5" s="645"/>
      <c r="G5" s="645"/>
      <c r="H5" s="645"/>
      <c r="I5" s="645"/>
      <c r="K5" s="271" t="s">
        <v>129</v>
      </c>
      <c r="N5" s="1"/>
    </row>
    <row r="6" spans="1:21" s="116" customFormat="1" ht="31.5" thickBot="1">
      <c r="C6" s="109" t="s">
        <v>95</v>
      </c>
      <c r="D6" s="110" t="s">
        <v>96</v>
      </c>
      <c r="E6" s="111">
        <v>1</v>
      </c>
      <c r="F6" s="112">
        <v>2</v>
      </c>
      <c r="G6" s="112">
        <v>3</v>
      </c>
      <c r="H6" s="352">
        <v>4</v>
      </c>
      <c r="I6" s="113">
        <v>5</v>
      </c>
      <c r="J6" s="114" t="s">
        <v>80</v>
      </c>
      <c r="K6" s="110" t="s">
        <v>130</v>
      </c>
      <c r="L6" s="115" t="s">
        <v>5</v>
      </c>
    </row>
    <row r="7" spans="1:21" s="123" customFormat="1" ht="31.5" customHeight="1">
      <c r="C7" s="117">
        <v>1</v>
      </c>
      <c r="D7" s="158" t="s">
        <v>39</v>
      </c>
      <c r="E7" s="118"/>
      <c r="F7" s="119" t="s">
        <v>149</v>
      </c>
      <c r="G7" s="119" t="s">
        <v>153</v>
      </c>
      <c r="H7" s="353"/>
      <c r="I7" s="120"/>
      <c r="J7" s="121" t="s">
        <v>109</v>
      </c>
      <c r="K7" s="122"/>
      <c r="L7" s="218">
        <v>3</v>
      </c>
      <c r="N7" s="124"/>
    </row>
    <row r="8" spans="1:21" s="233" customFormat="1" ht="31.5" customHeight="1">
      <c r="C8" s="460">
        <v>8</v>
      </c>
      <c r="D8" s="461" t="s">
        <v>41</v>
      </c>
      <c r="E8" s="462" t="s">
        <v>152</v>
      </c>
      <c r="F8" s="463"/>
      <c r="G8" s="455" t="s">
        <v>157</v>
      </c>
      <c r="H8" s="464"/>
      <c r="I8" s="465"/>
      <c r="J8" s="466" t="s">
        <v>15</v>
      </c>
      <c r="K8" s="467"/>
      <c r="L8" s="468">
        <v>2</v>
      </c>
      <c r="N8" s="469"/>
    </row>
    <row r="9" spans="1:21" s="233" customFormat="1" ht="31.5" customHeight="1">
      <c r="C9" s="460">
        <v>9</v>
      </c>
      <c r="D9" s="461" t="s">
        <v>45</v>
      </c>
      <c r="E9" s="470" t="s">
        <v>150</v>
      </c>
      <c r="F9" s="455" t="s">
        <v>156</v>
      </c>
      <c r="G9" s="463"/>
      <c r="H9" s="454"/>
      <c r="I9" s="471"/>
      <c r="J9" s="466" t="s">
        <v>16</v>
      </c>
      <c r="K9" s="467"/>
      <c r="L9" s="468">
        <v>1</v>
      </c>
      <c r="N9" s="469"/>
    </row>
    <row r="10" spans="1:21" ht="31.5" customHeight="1">
      <c r="C10" s="372"/>
      <c r="D10" s="350"/>
      <c r="E10" s="132"/>
      <c r="F10" s="351"/>
      <c r="G10" s="362"/>
      <c r="H10" s="377"/>
      <c r="I10" s="373"/>
      <c r="J10" s="374"/>
      <c r="K10" s="375"/>
      <c r="L10" s="376"/>
      <c r="N10" s="1"/>
      <c r="U10">
        <v>9</v>
      </c>
    </row>
    <row r="11" spans="1:21" ht="31.5" customHeight="1" thickBot="1">
      <c r="C11" s="134"/>
      <c r="D11" s="166"/>
      <c r="E11" s="135"/>
      <c r="F11" s="136"/>
      <c r="G11" s="137"/>
      <c r="H11" s="182"/>
      <c r="I11" s="138"/>
      <c r="J11" s="139"/>
      <c r="K11" s="140"/>
      <c r="L11" s="188"/>
      <c r="N11" s="1"/>
    </row>
    <row r="12" spans="1:21" s="116" customFormat="1" ht="18" thickBot="1">
      <c r="C12" s="1"/>
      <c r="D12" s="108" t="s">
        <v>191</v>
      </c>
      <c r="E12"/>
      <c r="F12"/>
      <c r="G12"/>
      <c r="H12"/>
      <c r="I12"/>
      <c r="J12"/>
      <c r="K12" s="141"/>
      <c r="N12" s="150"/>
    </row>
    <row r="13" spans="1:21" ht="31.5" customHeight="1" thickBot="1">
      <c r="C13" s="109" t="s">
        <v>95</v>
      </c>
      <c r="D13" s="110" t="s">
        <v>96</v>
      </c>
      <c r="E13" s="435">
        <v>1</v>
      </c>
      <c r="F13" s="436">
        <v>2</v>
      </c>
      <c r="G13" s="436">
        <v>3</v>
      </c>
      <c r="H13" s="437">
        <v>4</v>
      </c>
      <c r="I13" s="436">
        <v>5</v>
      </c>
      <c r="J13" s="438">
        <v>6</v>
      </c>
      <c r="K13" s="147" t="s">
        <v>80</v>
      </c>
      <c r="L13" s="447" t="s">
        <v>130</v>
      </c>
      <c r="M13" s="149" t="s">
        <v>5</v>
      </c>
      <c r="P13" s="1"/>
    </row>
    <row r="14" spans="1:21" ht="31.5" customHeight="1">
      <c r="C14" s="117">
        <v>3</v>
      </c>
      <c r="D14" s="361" t="s">
        <v>43</v>
      </c>
      <c r="E14" s="445"/>
      <c r="F14" s="432" t="s">
        <v>158</v>
      </c>
      <c r="G14" s="433" t="s">
        <v>149</v>
      </c>
      <c r="H14" s="434" t="s">
        <v>93</v>
      </c>
      <c r="I14" s="433" t="s">
        <v>158</v>
      </c>
      <c r="J14" s="433" t="s">
        <v>158</v>
      </c>
      <c r="K14" s="154" t="s">
        <v>18</v>
      </c>
      <c r="L14" s="155" t="s">
        <v>212</v>
      </c>
      <c r="M14" s="156">
        <v>3</v>
      </c>
      <c r="P14" s="1"/>
    </row>
    <row r="15" spans="1:21" s="448" customFormat="1" ht="31.5" customHeight="1">
      <c r="C15" s="449">
        <v>6</v>
      </c>
      <c r="D15" s="450" t="s">
        <v>49</v>
      </c>
      <c r="E15" s="451" t="s">
        <v>159</v>
      </c>
      <c r="F15" s="452"/>
      <c r="G15" s="453" t="s">
        <v>85</v>
      </c>
      <c r="H15" s="454" t="s">
        <v>158</v>
      </c>
      <c r="I15" s="453" t="s">
        <v>84</v>
      </c>
      <c r="J15" s="455" t="s">
        <v>150</v>
      </c>
      <c r="K15" s="456" t="s">
        <v>18</v>
      </c>
      <c r="L15" s="457" t="s">
        <v>213</v>
      </c>
      <c r="M15" s="458">
        <v>1</v>
      </c>
      <c r="P15" s="459"/>
    </row>
    <row r="16" spans="1:21" s="448" customFormat="1" ht="31.5" customHeight="1">
      <c r="C16" s="449">
        <v>11</v>
      </c>
      <c r="D16" s="450" t="s">
        <v>50</v>
      </c>
      <c r="E16" s="451" t="s">
        <v>152</v>
      </c>
      <c r="F16" s="453" t="s">
        <v>86</v>
      </c>
      <c r="G16" s="452"/>
      <c r="H16" s="454" t="s">
        <v>209</v>
      </c>
      <c r="I16" s="453" t="s">
        <v>84</v>
      </c>
      <c r="J16" s="455" t="s">
        <v>155</v>
      </c>
      <c r="K16" s="456" t="s">
        <v>18</v>
      </c>
      <c r="L16" s="457" t="s">
        <v>214</v>
      </c>
      <c r="M16" s="458">
        <v>2</v>
      </c>
      <c r="P16" s="459"/>
    </row>
    <row r="17" spans="3:16" s="123" customFormat="1" ht="31.5" customHeight="1">
      <c r="C17" s="157">
        <v>14</v>
      </c>
      <c r="D17" s="158" t="s">
        <v>211</v>
      </c>
      <c r="E17" s="446" t="s">
        <v>92</v>
      </c>
      <c r="F17" s="363" t="s">
        <v>159</v>
      </c>
      <c r="G17" s="363" t="s">
        <v>210</v>
      </c>
      <c r="H17" s="431"/>
      <c r="I17" s="363" t="s">
        <v>84</v>
      </c>
      <c r="J17" s="127" t="s">
        <v>149</v>
      </c>
      <c r="K17" s="159" t="s">
        <v>15</v>
      </c>
      <c r="L17" s="160"/>
      <c r="M17" s="170">
        <v>5</v>
      </c>
      <c r="P17" s="124"/>
    </row>
    <row r="18" spans="3:16" s="123" customFormat="1" ht="31.5" customHeight="1">
      <c r="C18" s="443"/>
      <c r="D18" s="158" t="s">
        <v>118</v>
      </c>
      <c r="E18" s="358" t="s">
        <v>159</v>
      </c>
      <c r="F18" s="363" t="s">
        <v>87</v>
      </c>
      <c r="G18" s="363" t="s">
        <v>87</v>
      </c>
      <c r="H18" s="378" t="s">
        <v>87</v>
      </c>
      <c r="I18" s="431"/>
      <c r="J18" s="127" t="s">
        <v>157</v>
      </c>
      <c r="K18" s="159" t="s">
        <v>109</v>
      </c>
      <c r="L18" s="160"/>
      <c r="M18" s="170">
        <v>6</v>
      </c>
      <c r="P18" s="124"/>
    </row>
    <row r="19" spans="3:16" ht="31.5" customHeight="1" thickBot="1">
      <c r="C19" s="444"/>
      <c r="D19" s="166" t="s">
        <v>119</v>
      </c>
      <c r="E19" s="360" t="s">
        <v>159</v>
      </c>
      <c r="F19" s="423" t="s">
        <v>153</v>
      </c>
      <c r="G19" s="423" t="s">
        <v>154</v>
      </c>
      <c r="H19" s="442" t="s">
        <v>152</v>
      </c>
      <c r="I19" s="363" t="s">
        <v>156</v>
      </c>
      <c r="J19" s="118"/>
      <c r="K19" s="167" t="s">
        <v>16</v>
      </c>
      <c r="L19" s="168"/>
      <c r="M19" s="169">
        <v>4</v>
      </c>
      <c r="P19" s="1"/>
    </row>
    <row r="20" spans="3:16" ht="23.25" customHeight="1" thickBot="1">
      <c r="D20" s="108" t="s">
        <v>192</v>
      </c>
      <c r="K20" s="141"/>
      <c r="N20" s="1"/>
    </row>
    <row r="21" spans="3:16" s="116" customFormat="1" ht="31.5" thickBot="1">
      <c r="C21" s="142" t="s">
        <v>95</v>
      </c>
      <c r="D21" s="143" t="s">
        <v>96</v>
      </c>
      <c r="E21" s="144">
        <v>1</v>
      </c>
      <c r="F21" s="145">
        <v>2</v>
      </c>
      <c r="G21" s="145">
        <v>3</v>
      </c>
      <c r="H21" s="173">
        <v>4</v>
      </c>
      <c r="I21" s="173">
        <v>5</v>
      </c>
      <c r="J21" s="146">
        <v>6</v>
      </c>
      <c r="K21" s="147" t="s">
        <v>80</v>
      </c>
      <c r="L21" s="447" t="s">
        <v>130</v>
      </c>
      <c r="M21" s="149" t="s">
        <v>5</v>
      </c>
      <c r="N21" s="150"/>
    </row>
    <row r="22" spans="3:16" ht="31.5" customHeight="1">
      <c r="C22" s="117">
        <v>4</v>
      </c>
      <c r="D22" s="368" t="s">
        <v>44</v>
      </c>
      <c r="E22" s="151"/>
      <c r="F22" s="152" t="s">
        <v>176</v>
      </c>
      <c r="G22" s="152" t="s">
        <v>87</v>
      </c>
      <c r="H22" s="152" t="s">
        <v>159</v>
      </c>
      <c r="I22" s="356" t="s">
        <v>159</v>
      </c>
      <c r="J22" s="153" t="s">
        <v>152</v>
      </c>
      <c r="K22" s="154" t="s">
        <v>16</v>
      </c>
      <c r="L22" s="155"/>
      <c r="M22" s="156">
        <v>4</v>
      </c>
      <c r="N22" s="1"/>
    </row>
    <row r="23" spans="3:16" ht="31.5" customHeight="1">
      <c r="C23" s="157">
        <v>5</v>
      </c>
      <c r="D23" s="369" t="s">
        <v>46</v>
      </c>
      <c r="E23" s="126" t="s">
        <v>175</v>
      </c>
      <c r="F23" s="118"/>
      <c r="G23" s="127" t="s">
        <v>150</v>
      </c>
      <c r="H23" s="127" t="s">
        <v>86</v>
      </c>
      <c r="I23" s="354" t="s">
        <v>85</v>
      </c>
      <c r="J23" s="128" t="s">
        <v>155</v>
      </c>
      <c r="K23" s="159" t="s">
        <v>17</v>
      </c>
      <c r="L23" s="160"/>
      <c r="M23" s="170">
        <v>3</v>
      </c>
      <c r="N23" s="1"/>
    </row>
    <row r="24" spans="3:16" ht="31.5" customHeight="1">
      <c r="C24" s="157">
        <v>12</v>
      </c>
      <c r="D24" s="369" t="s">
        <v>121</v>
      </c>
      <c r="E24" s="161" t="s">
        <v>84</v>
      </c>
      <c r="F24" s="162" t="s">
        <v>153</v>
      </c>
      <c r="G24" s="118"/>
      <c r="H24" s="363" t="s">
        <v>87</v>
      </c>
      <c r="I24" s="378" t="s">
        <v>153</v>
      </c>
      <c r="J24" s="367" t="s">
        <v>154</v>
      </c>
      <c r="K24" s="163" t="s">
        <v>15</v>
      </c>
      <c r="L24" s="164"/>
      <c r="M24" s="472" t="s">
        <v>215</v>
      </c>
      <c r="N24" s="1"/>
    </row>
    <row r="25" spans="3:16" ht="31.5" customHeight="1">
      <c r="C25" s="364">
        <v>13</v>
      </c>
      <c r="D25" s="370" t="s">
        <v>189</v>
      </c>
      <c r="E25" s="161" t="s">
        <v>158</v>
      </c>
      <c r="F25" s="162" t="s">
        <v>85</v>
      </c>
      <c r="G25" s="363" t="s">
        <v>84</v>
      </c>
      <c r="H25" s="118"/>
      <c r="I25" s="378" t="s">
        <v>159</v>
      </c>
      <c r="J25" s="367" t="s">
        <v>93</v>
      </c>
      <c r="K25" s="365" t="s">
        <v>18</v>
      </c>
      <c r="L25" s="366"/>
      <c r="M25" s="473" t="s">
        <v>180</v>
      </c>
      <c r="N25" s="1"/>
    </row>
    <row r="26" spans="3:16" ht="31.5" customHeight="1">
      <c r="C26" s="364"/>
      <c r="D26" s="370" t="s">
        <v>48</v>
      </c>
      <c r="E26" s="439" t="s">
        <v>158</v>
      </c>
      <c r="F26" s="440" t="s">
        <v>86</v>
      </c>
      <c r="G26" s="362" t="s">
        <v>150</v>
      </c>
      <c r="H26" s="362" t="s">
        <v>158</v>
      </c>
      <c r="I26" s="377"/>
      <c r="J26" s="441" t="s">
        <v>158</v>
      </c>
      <c r="K26" s="365" t="s">
        <v>18</v>
      </c>
      <c r="L26" s="366"/>
      <c r="M26" s="473" t="s">
        <v>180</v>
      </c>
      <c r="N26" s="1"/>
    </row>
    <row r="27" spans="3:16" ht="31.5" customHeight="1" thickBot="1">
      <c r="C27" s="165"/>
      <c r="D27" s="371" t="s">
        <v>120</v>
      </c>
      <c r="E27" s="171" t="s">
        <v>149</v>
      </c>
      <c r="F27" s="136" t="s">
        <v>154</v>
      </c>
      <c r="G27" s="137" t="s">
        <v>155</v>
      </c>
      <c r="H27" s="137" t="s">
        <v>92</v>
      </c>
      <c r="I27" s="182" t="s">
        <v>159</v>
      </c>
      <c r="J27" s="138"/>
      <c r="K27" s="167" t="s">
        <v>15</v>
      </c>
      <c r="L27" s="168"/>
      <c r="M27" s="474" t="s">
        <v>215</v>
      </c>
      <c r="O27" s="1"/>
    </row>
    <row r="28" spans="3:16" ht="23.25" customHeight="1" thickBot="1">
      <c r="D28" s="108" t="s">
        <v>193</v>
      </c>
      <c r="K28" s="141"/>
      <c r="N28" s="1"/>
    </row>
    <row r="29" spans="3:16" s="116" customFormat="1" ht="31.5" thickBot="1">
      <c r="C29" s="142" t="s">
        <v>95</v>
      </c>
      <c r="D29" s="143" t="s">
        <v>96</v>
      </c>
      <c r="E29" s="172">
        <v>1</v>
      </c>
      <c r="F29" s="145">
        <v>2</v>
      </c>
      <c r="G29" s="145">
        <v>3</v>
      </c>
      <c r="H29" s="145">
        <v>4</v>
      </c>
      <c r="I29" s="145">
        <v>5</v>
      </c>
      <c r="J29" s="173" t="s">
        <v>80</v>
      </c>
      <c r="K29" s="110" t="s">
        <v>130</v>
      </c>
      <c r="L29" s="149" t="s">
        <v>5</v>
      </c>
      <c r="N29" s="150"/>
    </row>
    <row r="30" spans="3:16" ht="31.5" customHeight="1">
      <c r="C30" s="174">
        <v>2</v>
      </c>
      <c r="D30" s="361" t="s">
        <v>40</v>
      </c>
      <c r="E30" s="357"/>
      <c r="F30" s="152" t="s">
        <v>156</v>
      </c>
      <c r="G30" s="152" t="s">
        <v>158</v>
      </c>
      <c r="H30" s="152" t="s">
        <v>176</v>
      </c>
      <c r="I30" s="152"/>
      <c r="J30" s="175" t="s">
        <v>17</v>
      </c>
      <c r="K30" s="155"/>
      <c r="L30" s="156">
        <v>1</v>
      </c>
      <c r="N30" s="1"/>
    </row>
    <row r="31" spans="3:16" ht="31.5" customHeight="1">
      <c r="C31" s="176">
        <v>7</v>
      </c>
      <c r="D31" s="158" t="s">
        <v>52</v>
      </c>
      <c r="E31" s="358" t="s">
        <v>157</v>
      </c>
      <c r="F31" s="118"/>
      <c r="G31" s="127" t="s">
        <v>209</v>
      </c>
      <c r="H31" s="127" t="s">
        <v>93</v>
      </c>
      <c r="I31" s="127"/>
      <c r="J31" s="177" t="s">
        <v>16</v>
      </c>
      <c r="K31" s="160"/>
      <c r="L31" s="170">
        <v>2</v>
      </c>
      <c r="N31" s="1"/>
    </row>
    <row r="32" spans="3:16" ht="31.5" customHeight="1">
      <c r="C32" s="176"/>
      <c r="D32" s="421" t="s">
        <v>53</v>
      </c>
      <c r="E32" s="359" t="s">
        <v>159</v>
      </c>
      <c r="F32" s="127" t="s">
        <v>210</v>
      </c>
      <c r="G32" s="118"/>
      <c r="H32" s="363" t="s">
        <v>93</v>
      </c>
      <c r="I32" s="178"/>
      <c r="J32" s="177" t="s">
        <v>15</v>
      </c>
      <c r="K32" s="179"/>
      <c r="L32" s="170">
        <v>3</v>
      </c>
      <c r="N32" s="1"/>
    </row>
    <row r="33" spans="3:14" ht="31.5" customHeight="1" thickBot="1">
      <c r="C33" s="180"/>
      <c r="D33" s="422" t="s">
        <v>194</v>
      </c>
      <c r="E33" s="360" t="s">
        <v>175</v>
      </c>
      <c r="F33" s="136" t="s">
        <v>92</v>
      </c>
      <c r="G33" s="423" t="s">
        <v>92</v>
      </c>
      <c r="H33" s="181"/>
      <c r="I33" s="137"/>
      <c r="J33" s="182" t="s">
        <v>109</v>
      </c>
      <c r="K33" s="424"/>
      <c r="L33" s="169">
        <v>4</v>
      </c>
      <c r="N33" s="1"/>
    </row>
    <row r="34" spans="3:14" ht="31.5" customHeight="1" thickBot="1">
      <c r="C34" s="180"/>
      <c r="D34" s="166" t="s">
        <v>53</v>
      </c>
      <c r="E34" s="360"/>
      <c r="F34" s="136"/>
      <c r="G34" s="136"/>
      <c r="H34" s="136"/>
      <c r="I34" s="181"/>
      <c r="J34" s="182"/>
      <c r="K34" s="168"/>
      <c r="L34" s="169"/>
      <c r="N34" s="1"/>
    </row>
    <row r="35" spans="3:14" ht="24" hidden="1" customHeight="1">
      <c r="D35" s="108" t="s">
        <v>98</v>
      </c>
    </row>
    <row r="36" spans="3:14" ht="32.15" hidden="1" customHeight="1" thickBot="1">
      <c r="C36" s="109" t="s">
        <v>95</v>
      </c>
      <c r="D36" s="110" t="s">
        <v>96</v>
      </c>
      <c r="E36" s="111">
        <v>1</v>
      </c>
      <c r="F36" s="112">
        <v>2</v>
      </c>
      <c r="G36" s="112">
        <v>3</v>
      </c>
      <c r="H36" s="352"/>
      <c r="I36" s="113">
        <v>4</v>
      </c>
      <c r="J36" s="114" t="s">
        <v>80</v>
      </c>
      <c r="K36" s="110" t="s">
        <v>97</v>
      </c>
      <c r="L36" s="183" t="s">
        <v>5</v>
      </c>
    </row>
    <row r="37" spans="3:14" ht="32.15" hidden="1" customHeight="1">
      <c r="C37" s="184">
        <v>5</v>
      </c>
      <c r="D37" s="158" t="s">
        <v>45</v>
      </c>
      <c r="E37" s="151"/>
      <c r="F37" s="152" t="s">
        <v>35</v>
      </c>
      <c r="G37" s="152" t="s">
        <v>28</v>
      </c>
      <c r="H37" s="356"/>
      <c r="I37" s="153"/>
      <c r="J37" s="185" t="s">
        <v>16</v>
      </c>
      <c r="K37" s="186"/>
      <c r="L37" s="217">
        <v>1</v>
      </c>
    </row>
    <row r="38" spans="3:14" ht="32.15" hidden="1" customHeight="1">
      <c r="C38" s="125">
        <v>8</v>
      </c>
      <c r="D38" s="158" t="s">
        <v>46</v>
      </c>
      <c r="E38" s="126" t="s">
        <v>22</v>
      </c>
      <c r="F38" s="118"/>
      <c r="G38" s="127" t="s">
        <v>37</v>
      </c>
      <c r="H38" s="354"/>
      <c r="I38" s="128"/>
      <c r="J38" s="129" t="s">
        <v>15</v>
      </c>
      <c r="K38" s="130"/>
      <c r="L38" s="131">
        <v>2</v>
      </c>
    </row>
    <row r="39" spans="3:14" ht="32.15" hidden="1" customHeight="1">
      <c r="C39" s="125">
        <v>17</v>
      </c>
      <c r="D39" s="158" t="s">
        <v>99</v>
      </c>
      <c r="E39" s="132" t="s">
        <v>27</v>
      </c>
      <c r="F39" s="127" t="s">
        <v>26</v>
      </c>
      <c r="G39" s="118"/>
      <c r="H39" s="355"/>
      <c r="I39" s="133"/>
      <c r="J39" s="129" t="s">
        <v>109</v>
      </c>
      <c r="K39" s="130"/>
      <c r="L39" s="131">
        <v>3</v>
      </c>
    </row>
    <row r="40" spans="3:14" ht="32.15" hidden="1" customHeight="1" thickBot="1">
      <c r="C40" s="134">
        <v>20</v>
      </c>
      <c r="D40" s="166"/>
      <c r="E40" s="187"/>
      <c r="F40" s="136"/>
      <c r="G40" s="137"/>
      <c r="H40" s="182"/>
      <c r="I40" s="138"/>
      <c r="J40" s="139"/>
      <c r="K40" s="140"/>
      <c r="L40" s="188"/>
    </row>
    <row r="41" spans="3:14" hidden="1">
      <c r="K41" s="141"/>
    </row>
    <row r="42" spans="3:14" ht="21.5" hidden="1" thickBot="1">
      <c r="D42" s="108" t="s">
        <v>100</v>
      </c>
      <c r="K42" s="141"/>
      <c r="M42" s="189"/>
    </row>
    <row r="43" spans="3:14" ht="32.15" hidden="1" customHeight="1" thickBot="1">
      <c r="C43" s="142" t="s">
        <v>95</v>
      </c>
      <c r="D43" s="110" t="s">
        <v>96</v>
      </c>
      <c r="E43" s="144">
        <v>1</v>
      </c>
      <c r="F43" s="145">
        <v>2</v>
      </c>
      <c r="G43" s="145">
        <v>3</v>
      </c>
      <c r="H43" s="173"/>
      <c r="I43" s="146">
        <v>4</v>
      </c>
      <c r="J43" s="147" t="s">
        <v>80</v>
      </c>
      <c r="K43" s="148" t="s">
        <v>97</v>
      </c>
      <c r="L43" s="149" t="s">
        <v>5</v>
      </c>
      <c r="M43" s="190"/>
    </row>
    <row r="44" spans="3:14" ht="32.15" hidden="1" customHeight="1">
      <c r="C44" s="117">
        <v>6</v>
      </c>
      <c r="D44" s="158" t="s">
        <v>39</v>
      </c>
      <c r="E44" s="151"/>
      <c r="F44" s="152" t="s">
        <v>110</v>
      </c>
      <c r="G44" s="152"/>
      <c r="H44" s="356"/>
      <c r="I44" s="153"/>
      <c r="J44" s="154"/>
      <c r="K44" s="191"/>
      <c r="L44" s="156">
        <v>1</v>
      </c>
      <c r="M44" s="192"/>
    </row>
    <row r="45" spans="3:14" ht="32.15" hidden="1" customHeight="1">
      <c r="C45" s="157">
        <v>7</v>
      </c>
      <c r="D45" s="158" t="s">
        <v>44</v>
      </c>
      <c r="E45" s="126" t="s">
        <v>111</v>
      </c>
      <c r="F45" s="118"/>
      <c r="G45" s="127"/>
      <c r="H45" s="354"/>
      <c r="I45" s="128"/>
      <c r="J45" s="159"/>
      <c r="K45" s="193"/>
      <c r="L45" s="170">
        <v>2</v>
      </c>
      <c r="M45" s="194"/>
    </row>
    <row r="46" spans="3:14" ht="32.15" hidden="1" customHeight="1">
      <c r="C46" s="157">
        <v>18</v>
      </c>
      <c r="D46" s="158" t="s">
        <v>101</v>
      </c>
      <c r="E46" s="161"/>
      <c r="F46" s="127"/>
      <c r="G46" s="118"/>
      <c r="H46" s="355"/>
      <c r="I46" s="133"/>
      <c r="J46" s="159"/>
      <c r="K46" s="193"/>
      <c r="L46" s="170"/>
    </row>
    <row r="47" spans="3:14" ht="32.15" hidden="1" customHeight="1" thickBot="1">
      <c r="C47" s="165">
        <v>19</v>
      </c>
      <c r="D47" s="166"/>
      <c r="E47" s="135"/>
      <c r="F47" s="136"/>
      <c r="G47" s="137"/>
      <c r="H47" s="182"/>
      <c r="I47" s="138"/>
      <c r="J47" s="167"/>
      <c r="K47" s="195"/>
      <c r="L47" s="169"/>
    </row>
    <row r="48" spans="3:14" ht="25">
      <c r="D48" s="10" t="s">
        <v>6</v>
      </c>
      <c r="E48" s="27"/>
      <c r="F48" s="27"/>
      <c r="G48" s="15" t="s">
        <v>54</v>
      </c>
      <c r="H48" s="284"/>
      <c r="K48" s="141"/>
    </row>
    <row r="49" spans="4:11" ht="25">
      <c r="D49" s="10"/>
      <c r="E49" s="27"/>
      <c r="F49" s="27"/>
      <c r="G49" s="15"/>
      <c r="H49" s="284"/>
      <c r="I49" s="16"/>
      <c r="J49" s="196"/>
      <c r="K49" s="16"/>
    </row>
    <row r="50" spans="4:11" ht="20.5">
      <c r="D50" s="10" t="s">
        <v>55</v>
      </c>
      <c r="E50" s="15"/>
      <c r="F50" s="16"/>
      <c r="G50" s="15" t="s">
        <v>7</v>
      </c>
      <c r="H50" s="284"/>
      <c r="I50" s="16"/>
      <c r="J50" s="16"/>
      <c r="K50" s="16"/>
    </row>
    <row r="51" spans="4:11" ht="15.5">
      <c r="D51" s="197"/>
      <c r="E51" s="82"/>
      <c r="F51" s="198"/>
      <c r="G51" s="16"/>
      <c r="H51" s="16"/>
      <c r="I51" s="16"/>
      <c r="J51" s="198"/>
      <c r="K51" s="16"/>
    </row>
  </sheetData>
  <mergeCells count="3">
    <mergeCell ref="E5:I5"/>
    <mergeCell ref="A3:L3"/>
    <mergeCell ref="A2:L2"/>
  </mergeCells>
  <pageMargins left="0.22" right="0.2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T33"/>
  <sheetViews>
    <sheetView view="pageBreakPreview" zoomScale="60" workbookViewId="0">
      <selection activeCell="R14" sqref="R14"/>
    </sheetView>
  </sheetViews>
  <sheetFormatPr defaultColWidth="40" defaultRowHeight="12.5"/>
  <cols>
    <col min="1" max="1" width="5.26953125" customWidth="1"/>
    <col min="2" max="2" width="35.54296875" customWidth="1"/>
    <col min="3" max="6" width="11.7265625" customWidth="1"/>
    <col min="7" max="7" width="13.7265625" customWidth="1"/>
    <col min="8" max="8" width="10.1796875" customWidth="1"/>
    <col min="9" max="9" width="8" customWidth="1"/>
    <col min="10" max="10" width="7.1796875" customWidth="1"/>
    <col min="11" max="11" width="35.54296875" customWidth="1"/>
    <col min="12" max="15" width="11.54296875" customWidth="1"/>
    <col min="16" max="16" width="13.1796875" customWidth="1"/>
    <col min="17" max="17" width="11.54296875" customWidth="1"/>
  </cols>
  <sheetData>
    <row r="1" spans="1:20" ht="35">
      <c r="A1" s="647" t="s">
        <v>208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</row>
    <row r="2" spans="1:20" ht="34.5">
      <c r="A2" s="575" t="s">
        <v>29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</row>
    <row r="3" spans="1:20" ht="29.5">
      <c r="A3" s="651" t="s">
        <v>102</v>
      </c>
      <c r="B3" s="651"/>
      <c r="C3" s="651"/>
      <c r="D3" s="651"/>
      <c r="E3" s="651"/>
      <c r="F3" s="651"/>
      <c r="G3" s="651"/>
      <c r="H3" s="651"/>
      <c r="I3" s="382"/>
      <c r="J3" s="82"/>
      <c r="M3" s="199"/>
      <c r="N3" s="405" t="s">
        <v>198</v>
      </c>
      <c r="O3" s="82"/>
      <c r="P3" s="82"/>
      <c r="Q3" s="82"/>
      <c r="S3" s="200"/>
      <c r="T3" s="82"/>
    </row>
    <row r="4" spans="1:20" ht="25">
      <c r="A4" s="648" t="s">
        <v>124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202"/>
      <c r="S4" s="202"/>
      <c r="T4" s="82"/>
    </row>
    <row r="5" spans="1:20" ht="16" thickBot="1">
      <c r="B5" s="82" t="s">
        <v>103</v>
      </c>
      <c r="C5" s="82" t="s">
        <v>104</v>
      </c>
      <c r="D5" s="82"/>
      <c r="E5" s="82"/>
      <c r="F5" s="82"/>
      <c r="G5" s="82"/>
      <c r="H5" s="82"/>
      <c r="I5" s="82"/>
      <c r="J5" s="82"/>
      <c r="L5" s="202"/>
      <c r="M5" s="202"/>
      <c r="N5" s="202"/>
      <c r="O5" s="202"/>
      <c r="P5" s="202"/>
      <c r="Q5" s="202"/>
      <c r="R5" s="202"/>
      <c r="S5" s="202"/>
      <c r="T5" s="82"/>
    </row>
    <row r="6" spans="1:20" ht="50.15" customHeight="1">
      <c r="A6" s="389"/>
      <c r="B6" s="392" t="s">
        <v>105</v>
      </c>
      <c r="C6" s="393">
        <v>1</v>
      </c>
      <c r="D6" s="394">
        <v>2</v>
      </c>
      <c r="E6" s="394">
        <v>3</v>
      </c>
      <c r="F6" s="394">
        <v>4</v>
      </c>
      <c r="G6" s="395" t="s">
        <v>197</v>
      </c>
      <c r="H6" s="395" t="s">
        <v>106</v>
      </c>
      <c r="I6" s="287"/>
      <c r="J6" s="401"/>
      <c r="K6" s="402" t="s">
        <v>105</v>
      </c>
      <c r="L6" s="393">
        <v>1</v>
      </c>
      <c r="M6" s="394">
        <v>2</v>
      </c>
      <c r="N6" s="394">
        <v>3</v>
      </c>
      <c r="O6" s="394">
        <v>4</v>
      </c>
      <c r="P6" s="324" t="s">
        <v>197</v>
      </c>
      <c r="Q6" s="395" t="s">
        <v>106</v>
      </c>
      <c r="R6" s="206"/>
      <c r="S6" s="205"/>
    </row>
    <row r="7" spans="1:20" s="66" customFormat="1" ht="50.15" customHeight="1">
      <c r="A7" s="391" t="s">
        <v>202</v>
      </c>
      <c r="B7" s="425" t="s">
        <v>45</v>
      </c>
      <c r="C7" s="426"/>
      <c r="D7" s="207" t="s">
        <v>156</v>
      </c>
      <c r="E7" s="207" t="s">
        <v>85</v>
      </c>
      <c r="F7" s="207" t="s">
        <v>143</v>
      </c>
      <c r="G7" s="207"/>
      <c r="H7" s="397" t="s">
        <v>15</v>
      </c>
      <c r="I7" s="383"/>
      <c r="J7" s="403" t="s">
        <v>122</v>
      </c>
      <c r="K7" s="255" t="s">
        <v>49</v>
      </c>
      <c r="L7" s="426"/>
      <c r="M7" s="207" t="s">
        <v>154</v>
      </c>
      <c r="N7" s="207"/>
      <c r="O7" s="207" t="s">
        <v>153</v>
      </c>
      <c r="P7" s="207"/>
      <c r="Q7" s="397"/>
      <c r="R7" s="427"/>
      <c r="S7" s="428"/>
    </row>
    <row r="8" spans="1:20" s="66" customFormat="1" ht="50.15" customHeight="1">
      <c r="A8" s="391" t="s">
        <v>203</v>
      </c>
      <c r="B8" s="396" t="s">
        <v>40</v>
      </c>
      <c r="C8" s="207" t="s">
        <v>157</v>
      </c>
      <c r="D8" s="426"/>
      <c r="E8" s="207" t="s">
        <v>84</v>
      </c>
      <c r="F8" s="207" t="s">
        <v>143</v>
      </c>
      <c r="G8" s="207"/>
      <c r="H8" s="397" t="s">
        <v>16</v>
      </c>
      <c r="I8" s="383"/>
      <c r="J8" s="403" t="s">
        <v>107</v>
      </c>
      <c r="K8" s="255" t="s">
        <v>48</v>
      </c>
      <c r="L8" s="207" t="s">
        <v>155</v>
      </c>
      <c r="M8" s="426"/>
      <c r="N8" s="207" t="s">
        <v>84</v>
      </c>
      <c r="O8" s="207"/>
      <c r="P8" s="207"/>
      <c r="Q8" s="397"/>
      <c r="R8" s="427"/>
      <c r="S8" s="428"/>
    </row>
    <row r="9" spans="1:20" s="66" customFormat="1" ht="50.15" customHeight="1">
      <c r="A9" s="391" t="s">
        <v>204</v>
      </c>
      <c r="B9" s="396" t="s">
        <v>41</v>
      </c>
      <c r="C9" s="207" t="s">
        <v>86</v>
      </c>
      <c r="D9" s="207" t="s">
        <v>87</v>
      </c>
      <c r="E9" s="211"/>
      <c r="F9" s="207"/>
      <c r="G9" s="207"/>
      <c r="H9" s="397" t="s">
        <v>17</v>
      </c>
      <c r="I9" s="383"/>
      <c r="J9" s="403" t="s">
        <v>205</v>
      </c>
      <c r="K9" s="255" t="s">
        <v>50</v>
      </c>
      <c r="L9" s="207"/>
      <c r="M9" s="207" t="s">
        <v>87</v>
      </c>
      <c r="N9" s="211"/>
      <c r="O9" s="207" t="s">
        <v>154</v>
      </c>
      <c r="P9" s="207"/>
      <c r="Q9" s="397"/>
      <c r="R9" s="427"/>
      <c r="S9" s="428"/>
    </row>
    <row r="10" spans="1:20" s="66" customFormat="1" ht="50.15" customHeight="1" thickBot="1">
      <c r="A10" s="391" t="s">
        <v>123</v>
      </c>
      <c r="B10" s="398" t="s">
        <v>52</v>
      </c>
      <c r="C10" s="207" t="s">
        <v>143</v>
      </c>
      <c r="D10" s="399"/>
      <c r="E10" s="207" t="s">
        <v>143</v>
      </c>
      <c r="F10" s="429"/>
      <c r="G10" s="399"/>
      <c r="H10" s="400" t="s">
        <v>18</v>
      </c>
      <c r="I10" s="383"/>
      <c r="J10" s="420" t="s">
        <v>108</v>
      </c>
      <c r="K10" s="430" t="s">
        <v>189</v>
      </c>
      <c r="L10" s="399" t="s">
        <v>150</v>
      </c>
      <c r="M10" s="399"/>
      <c r="N10" s="399" t="s">
        <v>155</v>
      </c>
      <c r="O10" s="429"/>
      <c r="P10" s="399"/>
      <c r="Q10" s="400"/>
      <c r="R10" s="427"/>
      <c r="S10" s="428"/>
    </row>
    <row r="11" spans="1:20" ht="25">
      <c r="B11" s="82"/>
      <c r="C11" s="201"/>
      <c r="D11" s="201"/>
      <c r="E11" s="201"/>
      <c r="F11" s="201"/>
      <c r="G11" s="201"/>
      <c r="H11" s="82"/>
      <c r="I11" s="82"/>
      <c r="L11" s="202"/>
      <c r="M11" s="202"/>
      <c r="N11" s="649"/>
      <c r="O11" s="650"/>
      <c r="P11" s="650"/>
      <c r="Q11" s="650"/>
      <c r="R11" s="202"/>
      <c r="S11" s="202"/>
    </row>
    <row r="12" spans="1:20" ht="26.15" customHeight="1">
      <c r="A12" s="648" t="s">
        <v>206</v>
      </c>
      <c r="B12" s="648"/>
      <c r="C12" s="648"/>
      <c r="D12" s="648"/>
      <c r="E12" s="648"/>
      <c r="F12" s="648"/>
      <c r="G12" s="648"/>
      <c r="H12" s="648"/>
      <c r="I12" s="404"/>
      <c r="J12" s="648" t="s">
        <v>207</v>
      </c>
      <c r="K12" s="648"/>
      <c r="L12" s="648"/>
      <c r="M12" s="648"/>
      <c r="N12" s="648"/>
      <c r="O12" s="648"/>
      <c r="P12" s="648"/>
      <c r="Q12" s="648"/>
      <c r="R12" s="202"/>
      <c r="S12" s="202"/>
    </row>
    <row r="13" spans="1:20" ht="16" customHeight="1" thickBot="1">
      <c r="B13" s="82" t="s">
        <v>103</v>
      </c>
      <c r="C13" s="82" t="s">
        <v>104</v>
      </c>
      <c r="D13" s="82"/>
      <c r="E13" s="82"/>
      <c r="F13" s="82"/>
      <c r="G13" s="82"/>
      <c r="H13" s="82"/>
      <c r="I13" s="82"/>
      <c r="J13" s="82"/>
      <c r="L13" s="202"/>
      <c r="M13" s="202"/>
      <c r="N13" s="202"/>
      <c r="O13" s="202"/>
      <c r="P13" s="202"/>
      <c r="Q13" s="202"/>
      <c r="R13" s="206"/>
      <c r="S13" s="205"/>
    </row>
    <row r="14" spans="1:20" ht="50.15" customHeight="1">
      <c r="A14" s="389"/>
      <c r="B14" s="392" t="s">
        <v>105</v>
      </c>
      <c r="C14" s="393">
        <v>1</v>
      </c>
      <c r="D14" s="394">
        <v>2</v>
      </c>
      <c r="E14" s="394">
        <v>3</v>
      </c>
      <c r="F14" s="394">
        <v>4</v>
      </c>
      <c r="G14" s="395" t="s">
        <v>224</v>
      </c>
      <c r="H14" s="395" t="s">
        <v>106</v>
      </c>
      <c r="I14" s="287"/>
      <c r="J14" s="401"/>
      <c r="K14" s="402" t="s">
        <v>105</v>
      </c>
      <c r="L14" s="393">
        <v>1</v>
      </c>
      <c r="M14" s="394">
        <v>2</v>
      </c>
      <c r="N14" s="394">
        <v>3</v>
      </c>
      <c r="O14" s="394">
        <v>4</v>
      </c>
      <c r="P14" s="324" t="s">
        <v>224</v>
      </c>
      <c r="Q14" s="395" t="s">
        <v>106</v>
      </c>
      <c r="R14" s="209"/>
      <c r="S14" s="210"/>
    </row>
    <row r="15" spans="1:20" s="233" customFormat="1" ht="50.15" customHeight="1">
      <c r="A15" s="390"/>
      <c r="B15" s="425" t="s">
        <v>41</v>
      </c>
      <c r="C15" s="426"/>
      <c r="D15" s="207" t="s">
        <v>158</v>
      </c>
      <c r="E15" s="207" t="s">
        <v>85</v>
      </c>
      <c r="F15" s="207" t="s">
        <v>92</v>
      </c>
      <c r="G15" s="207" t="s">
        <v>16</v>
      </c>
      <c r="H15" s="397" t="s">
        <v>20</v>
      </c>
      <c r="I15" s="383"/>
      <c r="J15" s="403"/>
      <c r="K15" s="552" t="s">
        <v>45</v>
      </c>
      <c r="L15" s="553"/>
      <c r="M15" s="554" t="s">
        <v>226</v>
      </c>
      <c r="N15" s="554" t="s">
        <v>143</v>
      </c>
      <c r="O15" s="554" t="s">
        <v>227</v>
      </c>
      <c r="P15" s="554" t="s">
        <v>109</v>
      </c>
      <c r="Q15" s="555" t="s">
        <v>17</v>
      </c>
      <c r="S15" s="210"/>
    </row>
    <row r="16" spans="1:20" ht="50.15" customHeight="1">
      <c r="A16" s="391"/>
      <c r="B16" s="396" t="s">
        <v>52</v>
      </c>
      <c r="C16" s="207" t="s">
        <v>159</v>
      </c>
      <c r="D16" s="426"/>
      <c r="E16" s="207" t="s">
        <v>210</v>
      </c>
      <c r="F16" s="207" t="s">
        <v>156</v>
      </c>
      <c r="G16" s="207" t="s">
        <v>15</v>
      </c>
      <c r="H16" s="397" t="s">
        <v>225</v>
      </c>
      <c r="I16" s="383"/>
      <c r="J16" s="403"/>
      <c r="K16" s="552" t="s">
        <v>40</v>
      </c>
      <c r="L16" s="554" t="s">
        <v>228</v>
      </c>
      <c r="M16" s="553"/>
      <c r="N16" s="554" t="s">
        <v>143</v>
      </c>
      <c r="O16" s="554" t="s">
        <v>229</v>
      </c>
      <c r="P16" s="554" t="s">
        <v>16</v>
      </c>
      <c r="Q16" s="555" t="s">
        <v>15</v>
      </c>
      <c r="S16" s="210"/>
    </row>
    <row r="17" spans="1:19" s="233" customFormat="1" ht="50.15" customHeight="1">
      <c r="A17" s="390"/>
      <c r="B17" s="255" t="s">
        <v>49</v>
      </c>
      <c r="C17" s="207" t="s">
        <v>86</v>
      </c>
      <c r="D17" s="207" t="s">
        <v>209</v>
      </c>
      <c r="E17" s="211"/>
      <c r="F17" s="207" t="s">
        <v>85</v>
      </c>
      <c r="G17" s="207" t="s">
        <v>16</v>
      </c>
      <c r="H17" s="397" t="s">
        <v>19</v>
      </c>
      <c r="I17" s="383"/>
      <c r="J17" s="403"/>
      <c r="K17" s="255" t="s">
        <v>48</v>
      </c>
      <c r="L17" s="207" t="s">
        <v>143</v>
      </c>
      <c r="M17" s="207" t="s">
        <v>143</v>
      </c>
      <c r="N17" s="551"/>
      <c r="O17" s="207" t="s">
        <v>143</v>
      </c>
      <c r="P17" s="207" t="s">
        <v>15</v>
      </c>
      <c r="Q17" s="397" t="s">
        <v>18</v>
      </c>
      <c r="R17" s="254"/>
      <c r="S17" s="254"/>
    </row>
    <row r="18" spans="1:19" ht="50.15" customHeight="1" thickBot="1">
      <c r="A18" s="391"/>
      <c r="B18" s="255" t="s">
        <v>50</v>
      </c>
      <c r="C18" s="399" t="s">
        <v>93</v>
      </c>
      <c r="D18" s="399" t="s">
        <v>157</v>
      </c>
      <c r="E18" s="399" t="s">
        <v>86</v>
      </c>
      <c r="F18" s="429"/>
      <c r="G18" s="399" t="s">
        <v>15</v>
      </c>
      <c r="H18" s="400" t="s">
        <v>21</v>
      </c>
      <c r="I18" s="383"/>
      <c r="J18" s="420"/>
      <c r="K18" s="556" t="s">
        <v>189</v>
      </c>
      <c r="L18" s="557" t="s">
        <v>230</v>
      </c>
      <c r="M18" s="557" t="s">
        <v>231</v>
      </c>
      <c r="N18" s="557" t="s">
        <v>143</v>
      </c>
      <c r="O18" s="558"/>
      <c r="P18" s="557"/>
      <c r="Q18" s="559" t="s">
        <v>16</v>
      </c>
      <c r="R18" s="208"/>
      <c r="S18" s="208"/>
    </row>
    <row r="19" spans="1:19" ht="16" customHeight="1">
      <c r="A19" s="208"/>
      <c r="B19" s="202"/>
      <c r="C19" s="202"/>
      <c r="D19" s="202"/>
      <c r="E19" s="202"/>
      <c r="F19" s="202"/>
      <c r="G19" s="202"/>
      <c r="H19" s="202"/>
      <c r="I19" s="202"/>
      <c r="L19" s="208"/>
      <c r="M19" s="208"/>
      <c r="N19" s="208"/>
      <c r="O19" s="208"/>
      <c r="P19" s="208"/>
      <c r="Q19" s="208"/>
      <c r="R19" s="208"/>
      <c r="S19" s="208"/>
    </row>
    <row r="20" spans="1:19" ht="16" customHeight="1">
      <c r="A20" s="208"/>
      <c r="B20" s="206"/>
      <c r="C20" s="203"/>
      <c r="D20" s="204"/>
      <c r="E20" s="204"/>
      <c r="F20" s="204"/>
      <c r="G20" s="205"/>
      <c r="H20" s="205"/>
      <c r="I20" s="205"/>
      <c r="L20" s="208"/>
      <c r="M20" s="208"/>
      <c r="N20" s="208"/>
      <c r="O20" s="208"/>
      <c r="P20" s="208"/>
      <c r="Q20" s="208"/>
      <c r="R20" s="208"/>
      <c r="S20" s="208"/>
    </row>
    <row r="21" spans="1:19" ht="35.15" customHeight="1">
      <c r="A21" s="385"/>
      <c r="B21" s="10" t="s">
        <v>6</v>
      </c>
      <c r="C21" s="27"/>
      <c r="D21" s="27"/>
      <c r="E21" s="15" t="s">
        <v>54</v>
      </c>
      <c r="F21" s="284"/>
      <c r="G21" s="387"/>
      <c r="H21" s="388"/>
      <c r="I21" s="388"/>
      <c r="L21" s="208"/>
      <c r="M21" s="208"/>
      <c r="N21" s="208"/>
      <c r="O21" s="208"/>
      <c r="P21" s="208"/>
      <c r="Q21" s="208"/>
      <c r="R21" s="208"/>
      <c r="S21" s="208"/>
    </row>
    <row r="22" spans="1:19" ht="16" customHeight="1">
      <c r="A22" s="385"/>
      <c r="B22" s="10"/>
      <c r="C22" s="27"/>
      <c r="D22" s="27"/>
      <c r="E22" s="15"/>
      <c r="F22" s="284"/>
      <c r="G22" s="387"/>
      <c r="H22" s="388"/>
      <c r="I22" s="388"/>
      <c r="L22" s="208"/>
      <c r="M22" s="208"/>
      <c r="N22" s="208"/>
      <c r="O22" s="208"/>
      <c r="P22" s="208"/>
      <c r="Q22" s="208"/>
      <c r="R22" s="208"/>
      <c r="S22" s="208"/>
    </row>
    <row r="23" spans="1:19" ht="16" customHeight="1">
      <c r="A23" s="385"/>
      <c r="B23" s="10" t="s">
        <v>55</v>
      </c>
      <c r="C23" s="15"/>
      <c r="D23" s="16"/>
      <c r="E23" s="15" t="s">
        <v>7</v>
      </c>
      <c r="F23" s="284"/>
      <c r="G23" s="387"/>
      <c r="H23" s="388"/>
      <c r="I23" s="388"/>
      <c r="L23" s="208"/>
      <c r="M23" s="208"/>
      <c r="N23" s="208"/>
      <c r="O23" s="208"/>
      <c r="P23" s="208"/>
      <c r="Q23" s="208"/>
      <c r="R23" s="208"/>
      <c r="S23" s="208"/>
    </row>
    <row r="24" spans="1:19" ht="16" customHeight="1">
      <c r="A24" s="208"/>
      <c r="B24" s="202"/>
      <c r="C24" s="202"/>
      <c r="D24" s="202"/>
      <c r="E24" s="202"/>
      <c r="F24" s="202"/>
      <c r="G24" s="202"/>
      <c r="H24" s="202"/>
      <c r="I24" s="202"/>
    </row>
    <row r="25" spans="1:19" ht="16" customHeight="1">
      <c r="A25" s="208"/>
      <c r="B25" s="206"/>
      <c r="C25" s="203"/>
      <c r="D25" s="204"/>
      <c r="E25" s="204"/>
      <c r="F25" s="204"/>
      <c r="G25" s="205"/>
      <c r="H25" s="205"/>
      <c r="I25" s="205"/>
    </row>
    <row r="26" spans="1:19" ht="16" customHeight="1">
      <c r="A26" s="385"/>
      <c r="B26" s="384"/>
      <c r="C26" s="386"/>
      <c r="D26" s="387"/>
      <c r="E26" s="387"/>
      <c r="F26" s="387"/>
      <c r="G26" s="387"/>
      <c r="H26" s="388"/>
      <c r="I26" s="388"/>
    </row>
    <row r="27" spans="1:19" ht="16" customHeight="1">
      <c r="A27" s="385"/>
      <c r="B27" s="384"/>
      <c r="C27" s="387"/>
      <c r="D27" s="386"/>
      <c r="E27" s="387"/>
      <c r="F27" s="387"/>
      <c r="G27" s="387"/>
      <c r="H27" s="388"/>
      <c r="I27" s="388"/>
    </row>
    <row r="28" spans="1:19" ht="16" customHeight="1">
      <c r="A28" s="385"/>
      <c r="B28" s="384"/>
      <c r="C28" s="387"/>
      <c r="D28" s="387"/>
      <c r="E28" s="387"/>
      <c r="F28" s="387"/>
      <c r="G28" s="387"/>
      <c r="H28" s="388"/>
      <c r="I28" s="388"/>
    </row>
    <row r="29" spans="1:19" ht="16" customHeight="1">
      <c r="A29" s="385"/>
      <c r="B29" s="384"/>
      <c r="C29" s="387"/>
      <c r="D29" s="387"/>
      <c r="E29" s="387"/>
      <c r="F29" s="386"/>
      <c r="G29" s="387"/>
      <c r="H29" s="388"/>
      <c r="I29" s="388"/>
    </row>
    <row r="30" spans="1:19" ht="17.149999999999999" customHeight="1">
      <c r="B30" s="202"/>
      <c r="C30" s="202"/>
      <c r="D30" s="381"/>
      <c r="E30" s="381"/>
      <c r="F30" s="381"/>
      <c r="G30" s="381"/>
      <c r="H30" s="82"/>
      <c r="I30" s="82"/>
    </row>
    <row r="31" spans="1:19" ht="17.149999999999999" customHeight="1">
      <c r="C31" s="212"/>
      <c r="E31" s="16"/>
      <c r="F31" s="16"/>
      <c r="G31" s="212"/>
    </row>
    <row r="32" spans="1:19" ht="22.5">
      <c r="C32" s="213"/>
      <c r="E32" s="214"/>
      <c r="F32" s="215"/>
    </row>
    <row r="33" spans="4:7" ht="22.5">
      <c r="D33" s="213"/>
      <c r="E33" s="70"/>
      <c r="F33" s="216"/>
      <c r="G33" s="212"/>
    </row>
  </sheetData>
  <mergeCells count="7">
    <mergeCell ref="A1:Q1"/>
    <mergeCell ref="A2:Q2"/>
    <mergeCell ref="A4:Q4"/>
    <mergeCell ref="J12:Q12"/>
    <mergeCell ref="N11:Q11"/>
    <mergeCell ref="A3:H3"/>
    <mergeCell ref="A12:H12"/>
  </mergeCells>
  <pageMargins left="0.42" right="0.44" top="0.5" bottom="0.74803149606299213" header="0.31496062992125984" footer="0.31496062992125984"/>
  <pageSetup paperSize="9" scale="59" orientation="landscape" horizontalDpi="300" verticalDpi="300" r:id="rId1"/>
  <rowBreaks count="2" manualBreakCount="2">
    <brk id="29" max="7" man="1"/>
    <brk id="3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26"/>
  <sheetViews>
    <sheetView tabSelected="1" view="pageBreakPreview" zoomScale="60" workbookViewId="0">
      <selection activeCell="S10" sqref="S10"/>
    </sheetView>
  </sheetViews>
  <sheetFormatPr defaultRowHeight="12.5"/>
  <cols>
    <col min="1" max="1" width="6.7265625" customWidth="1"/>
    <col min="2" max="2" width="38.26953125" customWidth="1"/>
    <col min="3" max="8" width="13.7265625" style="276" customWidth="1"/>
    <col min="9" max="11" width="13.7265625" hidden="1" customWidth="1"/>
    <col min="12" max="12" width="11.7265625" customWidth="1"/>
    <col min="13" max="14" width="8.7265625" customWidth="1"/>
    <col min="15" max="18" width="13.7265625" customWidth="1"/>
  </cols>
  <sheetData>
    <row r="1" spans="1:19" ht="60">
      <c r="A1" s="66"/>
      <c r="B1" s="25"/>
      <c r="C1" s="529"/>
      <c r="D1" s="530"/>
      <c r="E1" s="530"/>
      <c r="F1" s="531" t="s">
        <v>31</v>
      </c>
      <c r="G1" s="530"/>
      <c r="H1" s="529"/>
      <c r="I1" s="26"/>
      <c r="J1" s="66"/>
      <c r="K1" s="25"/>
      <c r="L1" s="25"/>
      <c r="M1" s="25"/>
      <c r="N1" s="25"/>
      <c r="O1" s="25"/>
      <c r="P1" s="25"/>
      <c r="Q1" s="25"/>
      <c r="R1" s="25"/>
      <c r="S1" s="25"/>
    </row>
    <row r="2" spans="1:19" ht="53.25" customHeight="1">
      <c r="A2" s="606" t="s">
        <v>29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"/>
    </row>
    <row r="3" spans="1:19" ht="6" hidden="1" customHeight="1">
      <c r="A3" s="67"/>
      <c r="B3" s="67"/>
      <c r="C3" s="273"/>
      <c r="D3" s="273"/>
      <c r="E3" s="273"/>
      <c r="F3" s="273"/>
      <c r="G3" s="273"/>
      <c r="H3" s="273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</row>
    <row r="4" spans="1:19" ht="33.75" customHeight="1">
      <c r="A4" s="66"/>
      <c r="B4" s="66"/>
      <c r="C4" s="475"/>
      <c r="D4" s="475"/>
      <c r="E4" s="475"/>
      <c r="F4" s="475"/>
      <c r="G4" s="475" t="s">
        <v>38</v>
      </c>
      <c r="I4" s="66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6" hidden="1" customHeight="1">
      <c r="A5" s="67"/>
      <c r="B5" s="67"/>
      <c r="C5" s="273"/>
      <c r="D5" s="273"/>
      <c r="E5" s="273"/>
      <c r="F5" s="273"/>
      <c r="G5" s="273"/>
      <c r="H5" s="273"/>
      <c r="I5" s="67"/>
      <c r="J5" s="67"/>
      <c r="K5" s="67"/>
      <c r="L5" s="67"/>
      <c r="M5" s="67"/>
      <c r="N5" s="67"/>
      <c r="O5" s="67"/>
      <c r="P5" s="67"/>
      <c r="Q5" s="67"/>
      <c r="R5" s="67"/>
      <c r="S5" s="1"/>
    </row>
    <row r="6" spans="1:19" ht="21" customHeight="1">
      <c r="A6" s="54"/>
      <c r="B6" s="54" t="s">
        <v>32</v>
      </c>
      <c r="C6" s="275"/>
      <c r="D6" s="275"/>
      <c r="E6" s="275"/>
      <c r="F6" s="275"/>
      <c r="G6" s="275"/>
      <c r="H6" s="275"/>
      <c r="I6" s="54"/>
      <c r="J6" s="54"/>
      <c r="K6" s="54"/>
      <c r="L6" s="54"/>
      <c r="M6" s="54"/>
      <c r="N6" s="54"/>
      <c r="O6" s="54" t="s">
        <v>131</v>
      </c>
      <c r="P6" s="66"/>
      <c r="Q6" s="54"/>
      <c r="R6" s="54"/>
      <c r="S6" s="54"/>
    </row>
    <row r="7" spans="1:19" ht="8.25" customHeight="1" thickBot="1"/>
    <row r="8" spans="1:19" ht="27" customHeight="1">
      <c r="A8" s="607" t="s">
        <v>4</v>
      </c>
      <c r="B8" s="609" t="s">
        <v>33</v>
      </c>
      <c r="C8" s="325">
        <v>1</v>
      </c>
      <c r="D8" s="325">
        <v>2</v>
      </c>
      <c r="E8" s="325">
        <v>3</v>
      </c>
      <c r="F8" s="325">
        <v>4</v>
      </c>
      <c r="G8" s="325">
        <v>5</v>
      </c>
      <c r="H8" s="325">
        <v>6</v>
      </c>
      <c r="I8" s="324">
        <v>7</v>
      </c>
      <c r="J8" s="324">
        <v>8</v>
      </c>
      <c r="K8" s="324">
        <v>9</v>
      </c>
      <c r="L8" s="611" t="s">
        <v>0</v>
      </c>
      <c r="M8" s="611" t="s">
        <v>1</v>
      </c>
      <c r="N8" s="611" t="s">
        <v>2</v>
      </c>
      <c r="O8" s="611" t="s">
        <v>197</v>
      </c>
      <c r="P8" s="614" t="s">
        <v>5</v>
      </c>
      <c r="Q8" s="2"/>
    </row>
    <row r="9" spans="1:19" ht="25.5" customHeight="1" thickBot="1">
      <c r="A9" s="608"/>
      <c r="B9" s="610"/>
      <c r="C9" s="532" t="str">
        <f>B10</f>
        <v>Шпиленок Лидия</v>
      </c>
      <c r="D9" s="532" t="str">
        <f>B11</f>
        <v>Фокина Алла</v>
      </c>
      <c r="E9" s="532" t="str">
        <f>B12</f>
        <v>Бехтина Дарья</v>
      </c>
      <c r="F9" s="532" t="str">
        <f>B13</f>
        <v>Гордеева Анастасия</v>
      </c>
      <c r="G9" s="532" t="str">
        <f>B14</f>
        <v>Шафенкова Юлия</v>
      </c>
      <c r="H9" s="532">
        <f>B15</f>
        <v>0</v>
      </c>
      <c r="I9" s="479">
        <f>B16</f>
        <v>0</v>
      </c>
      <c r="J9" s="479">
        <f>B17</f>
        <v>0</v>
      </c>
      <c r="K9" s="479">
        <f>B18</f>
        <v>0</v>
      </c>
      <c r="L9" s="612"/>
      <c r="M9" s="612"/>
      <c r="N9" s="612"/>
      <c r="O9" s="613"/>
      <c r="P9" s="615"/>
      <c r="Q9" s="2"/>
    </row>
    <row r="10" spans="1:19" s="233" customFormat="1" ht="62.25" customHeight="1">
      <c r="A10" s="537">
        <v>1</v>
      </c>
      <c r="B10" s="538" t="s">
        <v>91</v>
      </c>
      <c r="C10" s="539"/>
      <c r="D10" s="540" t="s">
        <v>155</v>
      </c>
      <c r="E10" s="540" t="s">
        <v>155</v>
      </c>
      <c r="F10" s="540" t="s">
        <v>84</v>
      </c>
      <c r="G10" s="540" t="s">
        <v>154</v>
      </c>
      <c r="H10" s="540"/>
      <c r="I10" s="541"/>
      <c r="J10" s="541"/>
      <c r="K10" s="541"/>
      <c r="L10" s="541">
        <v>3</v>
      </c>
      <c r="M10" s="542"/>
      <c r="N10" s="543"/>
      <c r="O10" s="544" t="s">
        <v>212</v>
      </c>
      <c r="P10" s="545" t="s">
        <v>16</v>
      </c>
      <c r="Q10" s="247"/>
    </row>
    <row r="11" spans="1:19" s="233" customFormat="1" ht="62.25" customHeight="1">
      <c r="A11" s="546">
        <v>2</v>
      </c>
      <c r="B11" s="547" t="s">
        <v>90</v>
      </c>
      <c r="C11" s="548" t="s">
        <v>154</v>
      </c>
      <c r="D11" s="39"/>
      <c r="E11" s="252" t="s">
        <v>84</v>
      </c>
      <c r="F11" s="252" t="s">
        <v>155</v>
      </c>
      <c r="G11" s="252" t="s">
        <v>209</v>
      </c>
      <c r="H11" s="252"/>
      <c r="I11" s="245"/>
      <c r="J11" s="245"/>
      <c r="K11" s="245"/>
      <c r="L11" s="245">
        <v>3</v>
      </c>
      <c r="M11" s="549"/>
      <c r="N11" s="313"/>
      <c r="O11" s="550" t="s">
        <v>221</v>
      </c>
      <c r="P11" s="344" t="s">
        <v>15</v>
      </c>
    </row>
    <row r="12" spans="1:19" s="66" customFormat="1" ht="63" customHeight="1">
      <c r="A12" s="480">
        <v>3</v>
      </c>
      <c r="B12" s="484" t="s">
        <v>216</v>
      </c>
      <c r="C12" s="482" t="s">
        <v>154</v>
      </c>
      <c r="D12" s="34" t="s">
        <v>87</v>
      </c>
      <c r="E12" s="37"/>
      <c r="F12" s="34" t="s">
        <v>210</v>
      </c>
      <c r="G12" s="34" t="s">
        <v>209</v>
      </c>
      <c r="H12" s="34"/>
      <c r="I12" s="40"/>
      <c r="J12" s="40"/>
      <c r="K12" s="40"/>
      <c r="L12" s="40">
        <v>1</v>
      </c>
      <c r="M12" s="62"/>
      <c r="N12" s="55"/>
      <c r="O12" s="57" t="s">
        <v>222</v>
      </c>
      <c r="P12" s="536" t="s">
        <v>18</v>
      </c>
    </row>
    <row r="13" spans="1:19" s="66" customFormat="1" ht="63" customHeight="1">
      <c r="A13" s="480">
        <v>4</v>
      </c>
      <c r="B13" s="484" t="s">
        <v>117</v>
      </c>
      <c r="C13" s="482" t="s">
        <v>87</v>
      </c>
      <c r="D13" s="34" t="s">
        <v>154</v>
      </c>
      <c r="E13" s="34" t="s">
        <v>209</v>
      </c>
      <c r="F13" s="37"/>
      <c r="G13" s="34" t="s">
        <v>86</v>
      </c>
      <c r="H13" s="34"/>
      <c r="I13" s="40"/>
      <c r="J13" s="40"/>
      <c r="K13" s="40"/>
      <c r="L13" s="40">
        <v>1</v>
      </c>
      <c r="M13" s="62"/>
      <c r="N13" s="55"/>
      <c r="O13" s="57" t="s">
        <v>223</v>
      </c>
      <c r="P13" s="536" t="s">
        <v>19</v>
      </c>
    </row>
    <row r="14" spans="1:19" s="233" customFormat="1" ht="63" customHeight="1">
      <c r="A14" s="546">
        <v>5</v>
      </c>
      <c r="B14" s="547" t="s">
        <v>217</v>
      </c>
      <c r="C14" s="548" t="s">
        <v>155</v>
      </c>
      <c r="D14" s="252" t="s">
        <v>210</v>
      </c>
      <c r="E14" s="252" t="s">
        <v>210</v>
      </c>
      <c r="F14" s="252" t="s">
        <v>85</v>
      </c>
      <c r="G14" s="39"/>
      <c r="H14" s="252"/>
      <c r="I14" s="245"/>
      <c r="J14" s="245"/>
      <c r="K14" s="245"/>
      <c r="L14" s="245">
        <v>2</v>
      </c>
      <c r="M14" s="549"/>
      <c r="N14" s="313"/>
      <c r="O14" s="550"/>
      <c r="P14" s="344" t="s">
        <v>17</v>
      </c>
    </row>
    <row r="15" spans="1:19" s="66" customFormat="1" ht="63" customHeight="1" thickBot="1">
      <c r="A15" s="481">
        <v>6</v>
      </c>
      <c r="B15" s="485"/>
      <c r="C15" s="483"/>
      <c r="D15" s="415"/>
      <c r="E15" s="415"/>
      <c r="F15" s="415"/>
      <c r="G15" s="415"/>
      <c r="H15" s="416"/>
      <c r="I15" s="417"/>
      <c r="J15" s="417"/>
      <c r="K15" s="417"/>
      <c r="L15" s="417"/>
      <c r="M15" s="477"/>
      <c r="N15" s="476"/>
      <c r="O15" s="478"/>
      <c r="P15" s="419"/>
    </row>
    <row r="16" spans="1:19" s="17" customFormat="1" ht="63" hidden="1" customHeight="1">
      <c r="A16" s="314">
        <v>7</v>
      </c>
      <c r="B16" s="315"/>
      <c r="C16" s="316" t="s">
        <v>88</v>
      </c>
      <c r="D16" s="316" t="s">
        <v>88</v>
      </c>
      <c r="E16" s="316" t="s">
        <v>88</v>
      </c>
      <c r="F16" s="316" t="s">
        <v>88</v>
      </c>
      <c r="G16" s="316" t="s">
        <v>88</v>
      </c>
      <c r="H16" s="316" t="s">
        <v>88</v>
      </c>
      <c r="I16" s="317"/>
      <c r="J16" s="318" t="str">
        <f ca="1">IF(Ж_финал_доп!J9&lt;&gt;" : ",Ж_финал_доп!J9," ")</f>
        <v>0:0</v>
      </c>
      <c r="K16" s="319" t="str">
        <f ca="1">IF(Ж_финал_доп!K9&lt;&gt;" : ",Ж_финал_доп!K9," ")</f>
        <v>0:0</v>
      </c>
      <c r="L16" s="320">
        <f ca="1">Ж_финал_доп!U9</f>
        <v>0</v>
      </c>
      <c r="M16" s="321">
        <f ca="1">Ж_финал_доп!AE9</f>
        <v>8</v>
      </c>
      <c r="N16" s="319">
        <f ca="1">Ж_финал_доп!AO9</f>
        <v>0</v>
      </c>
      <c r="O16" s="322" t="str">
        <f ca="1">CONCATENATE(Ж_финал_доп!AP9,Ж_финал_доп!AQ9,"  =",Ж_финал_доп!AR9)</f>
        <v>00  =0</v>
      </c>
      <c r="P16" s="323"/>
    </row>
    <row r="17" spans="1:19" ht="63" hidden="1" customHeight="1">
      <c r="A17" s="36">
        <v>8</v>
      </c>
      <c r="B17" s="51"/>
      <c r="C17" s="34" t="s">
        <v>88</v>
      </c>
      <c r="D17" s="34" t="s">
        <v>88</v>
      </c>
      <c r="E17" s="34" t="s">
        <v>88</v>
      </c>
      <c r="F17" s="34" t="s">
        <v>88</v>
      </c>
      <c r="G17" s="34" t="s">
        <v>88</v>
      </c>
      <c r="H17" s="34" t="s">
        <v>88</v>
      </c>
      <c r="I17" s="34" t="s">
        <v>88</v>
      </c>
      <c r="J17" s="39"/>
      <c r="K17" s="55" t="str">
        <f ca="1">IF(Ж_финал_доп!K10&lt;&gt;" : ",Ж_финал_доп!K10," ")</f>
        <v>0:0</v>
      </c>
      <c r="L17" s="58">
        <f ca="1">Ж_финал_доп!U10</f>
        <v>0</v>
      </c>
      <c r="M17" s="62">
        <f ca="1">Ж_финал_доп!AE10</f>
        <v>8</v>
      </c>
      <c r="N17" s="55">
        <f ca="1">Ж_финал_доп!AO10</f>
        <v>0</v>
      </c>
      <c r="O17" s="57" t="str">
        <f ca="1">CONCATENATE(Ж_финал_доп!AP10,Ж_финал_доп!AQ10," =",Ж_финал_доп!AR10)</f>
        <v>00 =0</v>
      </c>
      <c r="P17" s="49"/>
    </row>
    <row r="18" spans="1:19" s="17" customFormat="1" ht="63" hidden="1" customHeight="1">
      <c r="A18" s="4">
        <v>9</v>
      </c>
      <c r="B18" s="51"/>
      <c r="C18" s="34" t="s">
        <v>88</v>
      </c>
      <c r="D18" s="34" t="s">
        <v>88</v>
      </c>
      <c r="E18" s="242" t="s">
        <v>88</v>
      </c>
      <c r="F18" s="34" t="s">
        <v>88</v>
      </c>
      <c r="G18" s="34" t="s">
        <v>88</v>
      </c>
      <c r="H18" s="34" t="s">
        <v>88</v>
      </c>
      <c r="I18" s="34" t="s">
        <v>88</v>
      </c>
      <c r="J18" s="34" t="s">
        <v>88</v>
      </c>
      <c r="K18" s="56"/>
      <c r="L18" s="58">
        <f>Ж_финал_доп!U11</f>
        <v>0</v>
      </c>
      <c r="M18" s="62">
        <f>Ж_финал_доп!AE11</f>
        <v>8</v>
      </c>
      <c r="N18" s="55">
        <f>Ж_финал_доп!AO11</f>
        <v>0</v>
      </c>
      <c r="O18" s="57" t="str">
        <f>CONCATENATE(Ж_финал_доп!AP11,Ж_финал_доп!AQ11,"  =",Ж_финал_доп!AR11)</f>
        <v>00  =0</v>
      </c>
      <c r="P18" s="49"/>
    </row>
    <row r="19" spans="1:19" ht="15" customHeight="1">
      <c r="A19" s="8"/>
      <c r="B19" s="18"/>
      <c r="C19" s="19"/>
      <c r="D19" s="19"/>
      <c r="E19" s="243"/>
      <c r="F19" s="19"/>
      <c r="G19" s="20"/>
      <c r="H19" s="19"/>
      <c r="I19" s="19"/>
      <c r="J19" s="19"/>
      <c r="K19" s="19"/>
      <c r="L19" s="21"/>
      <c r="M19" s="21"/>
      <c r="N19" s="21"/>
      <c r="O19" s="22"/>
      <c r="P19" s="21"/>
      <c r="Q19" s="23"/>
      <c r="R19" s="23"/>
    </row>
    <row r="20" spans="1:19" ht="40" customHeight="1">
      <c r="A20" s="27"/>
      <c r="B20" s="35"/>
      <c r="C20" s="279"/>
      <c r="D20" s="280" t="s">
        <v>6</v>
      </c>
      <c r="E20" s="68"/>
      <c r="F20" s="279"/>
      <c r="G20" s="285"/>
      <c r="H20" s="285"/>
      <c r="I20" s="29"/>
      <c r="J20" s="29"/>
      <c r="L20" s="27"/>
      <c r="M20" s="15" t="s">
        <v>54</v>
      </c>
      <c r="N20" s="27"/>
      <c r="O20" s="27"/>
      <c r="P20" s="27"/>
      <c r="Q20" s="27"/>
      <c r="R20" s="27"/>
    </row>
    <row r="21" spans="1:19" ht="40" customHeight="1">
      <c r="A21" s="8"/>
      <c r="B21" s="8"/>
      <c r="C21" s="280" t="s">
        <v>8</v>
      </c>
      <c r="F21" s="280"/>
      <c r="G21" s="286"/>
      <c r="H21" s="533"/>
      <c r="I21" s="32"/>
      <c r="J21" s="32"/>
      <c r="L21" s="12"/>
      <c r="M21" s="15" t="s">
        <v>7</v>
      </c>
      <c r="N21" s="10"/>
      <c r="O21" s="11"/>
      <c r="P21" s="8"/>
      <c r="Q21" s="8"/>
      <c r="R21" s="8"/>
    </row>
    <row r="22" spans="1:19" ht="40" customHeight="1">
      <c r="A22" s="8"/>
      <c r="B22" s="8"/>
      <c r="C22" s="281"/>
      <c r="D22" s="281"/>
      <c r="E22" s="281"/>
      <c r="F22" s="281"/>
      <c r="G22" s="281"/>
      <c r="H22" s="281"/>
      <c r="I22" s="7"/>
      <c r="J22" s="8"/>
      <c r="K22" s="8"/>
      <c r="L22" s="8"/>
      <c r="M22" s="8"/>
      <c r="N22" s="8"/>
      <c r="O22" s="8"/>
      <c r="P22" s="8"/>
      <c r="Q22" s="8"/>
      <c r="R22" s="8"/>
    </row>
    <row r="23" spans="1:19" ht="20.25" customHeight="1">
      <c r="A23" s="9"/>
      <c r="B23" s="7" t="s">
        <v>11</v>
      </c>
      <c r="C23" s="282"/>
      <c r="D23" s="282"/>
      <c r="E23" s="282"/>
      <c r="F23" s="282"/>
      <c r="J23" s="10"/>
      <c r="K23" s="28"/>
      <c r="L23" s="28"/>
      <c r="N23" s="15"/>
      <c r="O23" s="7"/>
      <c r="P23" s="7"/>
      <c r="Q23" s="7"/>
      <c r="R23" s="7"/>
    </row>
    <row r="24" spans="1:19" ht="24" customHeight="1">
      <c r="A24" s="7"/>
      <c r="B24" s="7" t="s">
        <v>12</v>
      </c>
      <c r="C24" s="282"/>
      <c r="D24" s="282"/>
      <c r="E24" s="282"/>
      <c r="F24" s="282"/>
      <c r="G24" s="282"/>
      <c r="H24" s="282"/>
      <c r="I24" s="7"/>
      <c r="J24" s="7"/>
      <c r="K24" s="16"/>
      <c r="L24" s="7"/>
      <c r="M24" s="7"/>
      <c r="N24" s="7"/>
      <c r="O24" s="7"/>
      <c r="P24" s="7"/>
      <c r="Q24" s="7"/>
      <c r="R24" s="7"/>
    </row>
    <row r="25" spans="1:19" ht="18">
      <c r="K25" s="5"/>
      <c r="L25" s="13"/>
      <c r="M25" s="13"/>
      <c r="N25" s="13"/>
      <c r="O25" s="14"/>
      <c r="P25" s="5"/>
      <c r="Q25" s="5"/>
      <c r="R25" s="5"/>
      <c r="S25" s="5"/>
    </row>
    <row r="26" spans="1:19" ht="18">
      <c r="K26" s="5"/>
      <c r="L26" s="16"/>
      <c r="M26" s="16"/>
      <c r="N26" s="16"/>
      <c r="O26" s="5"/>
      <c r="P26" s="5"/>
      <c r="Q26" s="5"/>
      <c r="R26" s="5"/>
      <c r="S26" s="5"/>
    </row>
  </sheetData>
  <mergeCells count="8">
    <mergeCell ref="A2:R2"/>
    <mergeCell ref="A8:A9"/>
    <mergeCell ref="B8:B9"/>
    <mergeCell ref="L8:L9"/>
    <mergeCell ref="M8:M9"/>
    <mergeCell ref="N8:N9"/>
    <mergeCell ref="O8:O9"/>
    <mergeCell ref="P8:P9"/>
  </mergeCells>
  <pageMargins left="0.70866141732283472" right="0.70866141732283472" top="0.55118110236220474" bottom="0.74803149606299213" header="0.31496062992125984" footer="0.31496062992125984"/>
  <pageSetup paperSize="9" scale="63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11</vt:i4>
      </vt:variant>
    </vt:vector>
  </HeadingPairs>
  <TitlesOfParts>
    <vt:vector size="28" baseType="lpstr">
      <vt:lpstr>Итоговый</vt:lpstr>
      <vt:lpstr>Тройки</vt:lpstr>
      <vt:lpstr>Женщины пары</vt:lpstr>
      <vt:lpstr>Мужчины_пары</vt:lpstr>
      <vt:lpstr>Мужчины пары ф</vt:lpstr>
      <vt:lpstr>Юниоры</vt:lpstr>
      <vt:lpstr>М квал_1 кр</vt:lpstr>
      <vt:lpstr>М финал</vt:lpstr>
      <vt:lpstr>Ж_финал</vt:lpstr>
      <vt:lpstr>М_гр3</vt:lpstr>
      <vt:lpstr>Тройки_доп М</vt:lpstr>
      <vt:lpstr>Тройки_доп Ж</vt:lpstr>
      <vt:lpstr>Дополнительный</vt:lpstr>
      <vt:lpstr>М_финал_доп</vt:lpstr>
      <vt:lpstr>М_гр2_доп</vt:lpstr>
      <vt:lpstr>Ж_финал_доп</vt:lpstr>
      <vt:lpstr>Ж_пары_доп</vt:lpstr>
      <vt:lpstr>Итоговый!Заголовки_для_печати</vt:lpstr>
      <vt:lpstr>Ж_финал!Область_печати</vt:lpstr>
      <vt:lpstr>'Женщины пары'!Область_печати</vt:lpstr>
      <vt:lpstr>Итоговый!Область_печати</vt:lpstr>
      <vt:lpstr>'М квал_1 кр'!Область_печати</vt:lpstr>
      <vt:lpstr>'М финал'!Область_печати</vt:lpstr>
      <vt:lpstr>М_гр3!Область_печати</vt:lpstr>
      <vt:lpstr>'Мужчины пары ф'!Область_печати</vt:lpstr>
      <vt:lpstr>Мужчины_пары!Область_печати</vt:lpstr>
      <vt:lpstr>Тройки!Область_печати</vt:lpstr>
      <vt:lpstr>Юниоры!Область_печати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старт</dc:creator>
  <cp:lastModifiedBy>User</cp:lastModifiedBy>
  <cp:lastPrinted>2015-08-24T13:48:32Z</cp:lastPrinted>
  <dcterms:created xsi:type="dcterms:W3CDTF">2008-10-08T08:52:30Z</dcterms:created>
  <dcterms:modified xsi:type="dcterms:W3CDTF">2015-08-24T15:13:17Z</dcterms:modified>
</cp:coreProperties>
</file>